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příjmy-výdaje" sheetId="1" r:id="rId1"/>
    <sheet name="dotace" sheetId="2" r:id="rId2"/>
    <sheet name="PO,fondy" sheetId="3" r:id="rId3"/>
    <sheet name="audit,veř.podpory" sheetId="4" r:id="rId4"/>
    <sheet name="majetek" sheetId="5" r:id="rId5"/>
  </sheets>
  <calcPr calcId="145621"/>
</workbook>
</file>

<file path=xl/calcChain.xml><?xml version="1.0" encoding="utf-8"?>
<calcChain xmlns="http://schemas.openxmlformats.org/spreadsheetml/2006/main">
  <c r="B25" i="4" l="1"/>
  <c r="C25" i="4"/>
  <c r="B42" i="4"/>
  <c r="C42" i="4"/>
  <c r="G17" i="2" l="1"/>
  <c r="E17" i="2" l="1"/>
  <c r="F13" i="2"/>
  <c r="F8" i="2"/>
  <c r="F7" i="2"/>
  <c r="F11" i="2"/>
  <c r="G5" i="2"/>
  <c r="C46" i="1"/>
  <c r="C44" i="1"/>
  <c r="C43" i="1"/>
  <c r="B43" i="1"/>
  <c r="B38" i="1"/>
  <c r="C38" i="1"/>
  <c r="D38" i="1"/>
  <c r="B88" i="1"/>
  <c r="B44" i="1" s="1"/>
  <c r="B46" i="1" s="1"/>
  <c r="C88" i="1"/>
  <c r="D88" i="1"/>
  <c r="D27" i="1"/>
  <c r="D43" i="1" s="1"/>
  <c r="C27" i="1"/>
  <c r="B27" i="1"/>
  <c r="D46" i="1" l="1"/>
  <c r="D44" i="1"/>
  <c r="F17" i="2"/>
</calcChain>
</file>

<file path=xl/sharedStrings.xml><?xml version="1.0" encoding="utf-8"?>
<sst xmlns="http://schemas.openxmlformats.org/spreadsheetml/2006/main" count="225" uniqueCount="189">
  <si>
    <t xml:space="preserve">Závěrečný účet obce Dobrá </t>
  </si>
  <si>
    <t>Příjmy :</t>
  </si>
  <si>
    <t>plnění rozpočtu</t>
  </si>
  <si>
    <t>v tisících Kč</t>
  </si>
  <si>
    <t>v Kč</t>
  </si>
  <si>
    <t>Daňové příjmy</t>
  </si>
  <si>
    <t>Dotace</t>
  </si>
  <si>
    <t>Převody z rozpočtových účtů</t>
  </si>
  <si>
    <t>Splátky půjčených prostředků</t>
  </si>
  <si>
    <t>Záležitosti těžeb. průmyslu</t>
  </si>
  <si>
    <t>Pitná voda</t>
  </si>
  <si>
    <t>Sportovní zařízení v majetku obce</t>
  </si>
  <si>
    <t>Bytové hospodářství</t>
  </si>
  <si>
    <t>Nebytové hospodářství</t>
  </si>
  <si>
    <t>Sběr a svoz komunálních odpadů</t>
  </si>
  <si>
    <t>Činnost  místní správy</t>
  </si>
  <si>
    <t>Finanční operace</t>
  </si>
  <si>
    <t>Finanční vypořádání minulých let</t>
  </si>
  <si>
    <t>Celkem :</t>
  </si>
  <si>
    <t>Financování :</t>
  </si>
  <si>
    <t>v tis. Kč</t>
  </si>
  <si>
    <t>Změna stavu na bank. účtech</t>
  </si>
  <si>
    <t xml:space="preserve">Uhrazené splátky - úvěrů </t>
  </si>
  <si>
    <t>Financování</t>
  </si>
  <si>
    <t>Rekapitulace</t>
  </si>
  <si>
    <t>Příjmy</t>
  </si>
  <si>
    <t>Výdaje</t>
  </si>
  <si>
    <t>Výdaje :</t>
  </si>
  <si>
    <t>Silnice</t>
  </si>
  <si>
    <t>Provoz veřejné silniční dopravy</t>
  </si>
  <si>
    <t>Odvádění a čištění odpadních vod</t>
  </si>
  <si>
    <t>Přeškolní zařízení</t>
  </si>
  <si>
    <t>Základní škola</t>
  </si>
  <si>
    <t>Hudební činnost</t>
  </si>
  <si>
    <t>Činnosti knihovnické</t>
  </si>
  <si>
    <t>Ostatní záležitosti v kultuře</t>
  </si>
  <si>
    <t>Ostatní záležitosti sděl.prostředků</t>
  </si>
  <si>
    <t>Ostatní záležitosti kultury</t>
  </si>
  <si>
    <t>Tělovýchovná činnost</t>
  </si>
  <si>
    <t>Využití volného času dětí a mládeže</t>
  </si>
  <si>
    <t>Ostatní zájmová činnost a rekreace</t>
  </si>
  <si>
    <t>Veřejné osvětlení</t>
  </si>
  <si>
    <t>Výstavba a údržba místních inž.s.</t>
  </si>
  <si>
    <t>Územní plánování</t>
  </si>
  <si>
    <t>Sběr a svoz nebezpečných odpadů</t>
  </si>
  <si>
    <t>Sběr  a svoz komunálních odpadů</t>
  </si>
  <si>
    <t>Péče o vzhled obce a veřejnou zeleň</t>
  </si>
  <si>
    <t>Ostatní činnosti k ochraně přírody</t>
  </si>
  <si>
    <t>Soc. pomoc osobám v hmotné nouzi</t>
  </si>
  <si>
    <t>Domovy důchodců</t>
  </si>
  <si>
    <t>Ostatní služby v oblasti sociální</t>
  </si>
  <si>
    <t>Požární ochrana</t>
  </si>
  <si>
    <t>Členové OZ</t>
  </si>
  <si>
    <t>Vnitřní správa</t>
  </si>
  <si>
    <t>Převody vlastním účtům</t>
  </si>
  <si>
    <t>Ostatní finanční operace</t>
  </si>
  <si>
    <t>Ostatní činnosti - Sociální fond</t>
  </si>
  <si>
    <t>Základní rovnice  rozpočtové skladby:</t>
  </si>
  <si>
    <t xml:space="preserve">Příjmy - výdaje =  přebytek = financování s minusovým znaménkem </t>
  </si>
  <si>
    <t xml:space="preserve">Příjmy - výdaje =  schodek = financování s plusovým znaménkem </t>
  </si>
  <si>
    <t xml:space="preserve">            za rok 2012</t>
  </si>
  <si>
    <t>Zájmová činnost v kultuře</t>
  </si>
  <si>
    <t>Volby do zastupitelstev krajů</t>
  </si>
  <si>
    <t>opravné položky k peněžním operacím</t>
  </si>
  <si>
    <t>schv. rozpočet</t>
  </si>
  <si>
    <t>uprav. rozpočet</t>
  </si>
  <si>
    <t>1) Údaje o plnění příjmů a výdajů   za rok 2012</t>
  </si>
  <si>
    <t>Účel použití</t>
  </si>
  <si>
    <t>ÚZ</t>
  </si>
  <si>
    <t>Poskytovatel</t>
  </si>
  <si>
    <t>Položka</t>
  </si>
  <si>
    <t>Schváleno</t>
  </si>
  <si>
    <t xml:space="preserve"> Kč</t>
  </si>
  <si>
    <t>Kč</t>
  </si>
  <si>
    <t>MSK</t>
  </si>
  <si>
    <t>Min. financí</t>
  </si>
  <si>
    <t>Úrad práce</t>
  </si>
  <si>
    <t>ZŠ - vzdělávání pro konkurenceschopnost</t>
  </si>
  <si>
    <t>obce</t>
  </si>
  <si>
    <t>Evr. fond  ERDF</t>
  </si>
  <si>
    <t>Evr. fond ERDF</t>
  </si>
  <si>
    <t xml:space="preserve"> 2) Dotační programy ( v Kč )
</t>
  </si>
  <si>
    <t>3) Hospodaření příspěvkových organizací  ( v tis. Kč )</t>
  </si>
  <si>
    <t>Mateřská škola</t>
  </si>
  <si>
    <t>Knihovna</t>
  </si>
  <si>
    <t>Finanční příspěvek na činnost / od kraje /</t>
  </si>
  <si>
    <t>Finanční příspěvek na provoz / od obce /</t>
  </si>
  <si>
    <t>Finanční majetek</t>
  </si>
  <si>
    <t xml:space="preserve">Výsledek hospodaření </t>
  </si>
  <si>
    <t xml:space="preserve">Roční účetní závěrka a ostatní výkazy jsou založeny na obecním úřadě. </t>
  </si>
  <si>
    <t>4) Fondy zřízené obcí</t>
  </si>
  <si>
    <t>( v Kč  )</t>
  </si>
  <si>
    <t>Sociální fond</t>
  </si>
  <si>
    <t xml:space="preserve">půjčky zaměstnanci :  </t>
  </si>
  <si>
    <t xml:space="preserve">Tvorba  a čerpání fondu se řídí rozpočtem obce a statutem sociálního fondu </t>
  </si>
  <si>
    <t xml:space="preserve">schváleným zastupitelstvem obce dne 25.6.2007. </t>
  </si>
  <si>
    <t>Fond oprav - OBD čp. 931 a 937</t>
  </si>
  <si>
    <t xml:space="preserve">Tvorba  a čerpání fondu se řídí rozpočtem obce a směrnicí účelového fondu oprav  </t>
  </si>
  <si>
    <t xml:space="preserve">schváleným zastupitelstvem obce dne 23.11.2009. </t>
  </si>
  <si>
    <t xml:space="preserve">5) Zpráva o výsledku přezkoumání hospodaření obce </t>
  </si>
  <si>
    <t xml:space="preserve">Hospodaření obce Dobrá bylo přezkoumáno v souladu se zákonem č. 420/2004 Sb., </t>
  </si>
  <si>
    <t xml:space="preserve">o  přezkoumání hospodaření územních samosprávných celků a dobrovolných </t>
  </si>
  <si>
    <t>svazků obcí Moravskoslezským krajem .</t>
  </si>
  <si>
    <t xml:space="preserve">a nedostatky. </t>
  </si>
  <si>
    <t xml:space="preserve">Plné znění zprávy o provedeném přezkoumání hospodaření obce je přílohou </t>
  </si>
  <si>
    <t xml:space="preserve">závěrečné zprávy. </t>
  </si>
  <si>
    <t>6) Poskytnuté veřejnosprávní podpory</t>
  </si>
  <si>
    <t xml:space="preserve">schváleno </t>
  </si>
  <si>
    <t>čerpání</t>
  </si>
  <si>
    <t>v tis.</t>
  </si>
  <si>
    <t>Chrámový sbor</t>
  </si>
  <si>
    <t>Klub seniorů</t>
  </si>
  <si>
    <t>Svaz tělesně postižených</t>
  </si>
  <si>
    <t>JUDO</t>
  </si>
  <si>
    <t>Mladí hasiči + SDH</t>
  </si>
  <si>
    <t>Junák</t>
  </si>
  <si>
    <t>Leteckomodelářský klub</t>
  </si>
  <si>
    <t>Schola Dobrá</t>
  </si>
  <si>
    <t>Myslivecké sdružení Vrchy</t>
  </si>
  <si>
    <t>Český zahradkářský svaz</t>
  </si>
  <si>
    <t>Český svaz včelařů</t>
  </si>
  <si>
    <t>Doberský kulturní spolek</t>
  </si>
  <si>
    <t>B.H.C. Dobrá</t>
  </si>
  <si>
    <t>Organizace a spolky působící na území obce</t>
  </si>
  <si>
    <t>Žirafa - intergrované centrum Frýdek-Místek</t>
  </si>
  <si>
    <t>Domov důchodců Komorní Lhotka</t>
  </si>
  <si>
    <t>Domov důchodců Frýdlant nad Ostr.</t>
  </si>
  <si>
    <t>Charita Frýdek-Místek</t>
  </si>
  <si>
    <t>Sdružení obcí povodí Morávky</t>
  </si>
  <si>
    <t xml:space="preserve">Svaz měst a obcí </t>
  </si>
  <si>
    <t xml:space="preserve">Ostatní </t>
  </si>
  <si>
    <t>Volby do krajských zastupitelstev</t>
  </si>
  <si>
    <t>Pomocný analytický přehled</t>
  </si>
  <si>
    <t>čerpáno</t>
  </si>
  <si>
    <t>TJ Sokol Dobrá</t>
  </si>
  <si>
    <t xml:space="preserve">Dobrá 3000 </t>
  </si>
  <si>
    <t>KČT oblast Moravskoslezská</t>
  </si>
  <si>
    <t>Domov sv. Josefa v Žirči</t>
  </si>
  <si>
    <t>Střední škola, ZŠ a MŠ Frýdek-Místek, p.o.</t>
  </si>
  <si>
    <t xml:space="preserve">Římskokatolická farnost Dobrá </t>
  </si>
  <si>
    <t>Hospic</t>
  </si>
  <si>
    <t xml:space="preserve">Statutární město Frýdek-Místek </t>
  </si>
  <si>
    <t>BESKYD</t>
  </si>
  <si>
    <t>Závěr předané zprávy ze dne 23. 4. 2013 zní :</t>
  </si>
  <si>
    <t>Při přezkoumání hospodaření územního celku za rok 2012 nebyly  zjištěny chyby</t>
  </si>
  <si>
    <t xml:space="preserve">stav účtu k 31.12.2012 :    </t>
  </si>
  <si>
    <t xml:space="preserve">příděl do fondu v roce 2012 : </t>
  </si>
  <si>
    <t xml:space="preserve">čerpání v roce 2012 : </t>
  </si>
  <si>
    <t xml:space="preserve">stav  k 31.12.2012  :    </t>
  </si>
  <si>
    <t>Záchranná stanice Bartošovice</t>
  </si>
  <si>
    <t>Celkem</t>
  </si>
  <si>
    <t>Výkon státní správy</t>
  </si>
  <si>
    <t>Aktivní politika zaměstnanosti</t>
  </si>
  <si>
    <t>Dojíždějící žáci do ZŠ Dobrá</t>
  </si>
  <si>
    <t>Jednotky SDH</t>
  </si>
  <si>
    <t>ZŠ - projekt V.I.P</t>
  </si>
  <si>
    <t xml:space="preserve"> Knihovna</t>
  </si>
  <si>
    <t>Spolupráce ČR-SR</t>
  </si>
  <si>
    <t>Komunikace u MŠ</t>
  </si>
  <si>
    <t>Přeshraniční  spolupráce ČR - SR</t>
  </si>
  <si>
    <t>Fondy účetní jednotky</t>
  </si>
  <si>
    <t>Jmění účetní jednotky</t>
  </si>
  <si>
    <t>Vratka-doplatek</t>
  </si>
  <si>
    <t>účet</t>
  </si>
  <si>
    <t>název</t>
  </si>
  <si>
    <t xml:space="preserve">drobný dlouh. nehmotný  majetek </t>
  </si>
  <si>
    <t xml:space="preserve">ostatní dlouh. nehmotný  majetek </t>
  </si>
  <si>
    <t>stavby</t>
  </si>
  <si>
    <t>sam. movité věci a soub. mov. věcí</t>
  </si>
  <si>
    <t>drobný dlouh. hmotný majetek</t>
  </si>
  <si>
    <t>031</t>
  </si>
  <si>
    <t>pozemky</t>
  </si>
  <si>
    <t>018</t>
  </si>
  <si>
    <t>019</t>
  </si>
  <si>
    <t>021</t>
  </si>
  <si>
    <t>022</t>
  </si>
  <si>
    <t>028</t>
  </si>
  <si>
    <t>stav k 31.12.2011</t>
  </si>
  <si>
    <t>stav k 31.12.2012</t>
  </si>
  <si>
    <t>7) Hospodaření s majetkem</t>
  </si>
  <si>
    <t xml:space="preserve">Na účtu 031 pozemky je přírustek - byl uskutečněn nákup pozemku od Římskokatolické  </t>
  </si>
  <si>
    <t xml:space="preserve"> " Rozšíření kapacity pro jednu třídu MŠ" ve výši 1,3 mil. Kč .</t>
  </si>
  <si>
    <t xml:space="preserve">mil. Kč, provedena rekonstrukce v budově Základní školy Dobrá v rámci akce </t>
  </si>
  <si>
    <t>Na účtu 028 Drobný dlouhodobý hmotný majetek byl přírustek 393 tisíc Kč a byl vyřazen</t>
  </si>
  <si>
    <t xml:space="preserve">majetek v hodnotě 93,3 tisíc Kč. </t>
  </si>
  <si>
    <t xml:space="preserve">Byl zakoupen osobní automobil Hyundai  v hodnotě 87 tisíc Kč. </t>
  </si>
  <si>
    <t>farnosti, dar pozemku od  Moravskoslezského kraje a  přecenění pozemků reálnou</t>
  </si>
  <si>
    <t xml:space="preserve">hodnotou z důvodu záměru obce prodat pozemky. </t>
  </si>
  <si>
    <t>V roce 2012 byla dokončena a zařazena do majetku 2. stavba kanalizace ve výši cca 44,5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</si>
</sst>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Book Antiqua"/>
      <family val="1"/>
      <charset val="238"/>
    </font>
    <font>
      <sz val="9"/>
      <name val="Book Antiqua"/>
      <family val="1"/>
      <charset val="238"/>
    </font>
    <font>
      <b/>
      <sz val="9"/>
      <name val="Book Antiqua"/>
      <family val="1"/>
      <charset val="238"/>
    </font>
    <font>
      <sz val="10"/>
      <name val="Book Antiqua"/>
      <family val="1"/>
      <charset val="238"/>
    </font>
    <font>
      <b/>
      <sz val="12"/>
      <name val="Book Antiqua"/>
      <family val="1"/>
      <charset val="238"/>
    </font>
    <font>
      <b/>
      <sz val="14"/>
      <name val="Book Antiqua"/>
      <family val="1"/>
      <charset val="238"/>
    </font>
    <font>
      <sz val="18"/>
      <name val="Arial CE"/>
      <family val="2"/>
      <charset val="238"/>
    </font>
    <font>
      <b/>
      <sz val="10"/>
      <name val="Book Antiqua"/>
      <family val="1"/>
      <charset val="238"/>
    </font>
    <font>
      <b/>
      <sz val="10"/>
      <name val="Arial CE"/>
      <family val="2"/>
      <charset val="238"/>
    </font>
    <font>
      <i/>
      <sz val="9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name val="Book Antiqua"/>
      <family val="1"/>
    </font>
    <font>
      <sz val="11"/>
      <name val="Book Antiqua"/>
      <family val="1"/>
      <charset val="238"/>
    </font>
    <font>
      <i/>
      <sz val="11"/>
      <name val="Book Antiqua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sz val="10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b/>
      <sz val="11"/>
      <color theme="1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0" fontId="1" fillId="0" borderId="0"/>
  </cellStyleXfs>
  <cellXfs count="152">
    <xf numFmtId="0" fontId="0" fillId="0" borderId="0" xfId="0"/>
    <xf numFmtId="0" fontId="0" fillId="0" borderId="0" xfId="0"/>
    <xf numFmtId="4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6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2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9" fillId="0" borderId="1" xfId="0" applyFont="1" applyBorder="1"/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5" fillId="0" borderId="1" xfId="0" applyNumberFormat="1" applyFont="1" applyFill="1" applyBorder="1"/>
    <xf numFmtId="4" fontId="9" fillId="0" borderId="1" xfId="0" applyNumberFormat="1" applyFont="1" applyBorder="1"/>
    <xf numFmtId="4" fontId="9" fillId="0" borderId="0" xfId="0" applyNumberFormat="1" applyFont="1"/>
    <xf numFmtId="0" fontId="0" fillId="0" borderId="1" xfId="0" applyBorder="1"/>
    <xf numFmtId="0" fontId="6" fillId="0" borderId="0" xfId="0" applyFont="1"/>
    <xf numFmtId="4" fontId="10" fillId="0" borderId="0" xfId="0" applyNumberFormat="1" applyFont="1"/>
    <xf numFmtId="4" fontId="5" fillId="0" borderId="7" xfId="0" applyNumberFormat="1" applyFont="1" applyBorder="1"/>
    <xf numFmtId="4" fontId="5" fillId="0" borderId="0" xfId="0" applyNumberFormat="1" applyFont="1" applyFill="1" applyBorder="1"/>
    <xf numFmtId="4" fontId="0" fillId="0" borderId="0" xfId="0" applyNumberFormat="1" applyBorder="1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9" fillId="0" borderId="3" xfId="0" applyFont="1" applyBorder="1"/>
    <xf numFmtId="4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5" fillId="0" borderId="6" xfId="0" applyFont="1" applyBorder="1"/>
    <xf numFmtId="4" fontId="9" fillId="0" borderId="7" xfId="0" applyNumberFormat="1" applyFont="1" applyBorder="1" applyAlignment="1">
      <alignment horizontal="center"/>
    </xf>
    <xf numFmtId="0" fontId="9" fillId="0" borderId="6" xfId="0" applyFont="1" applyBorder="1"/>
    <xf numFmtId="4" fontId="5" fillId="0" borderId="7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9" fillId="0" borderId="8" xfId="0" applyFont="1" applyBorder="1"/>
    <xf numFmtId="4" fontId="5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6" fillId="0" borderId="3" xfId="0" applyNumberFormat="1" applyFont="1" applyBorder="1"/>
    <xf numFmtId="4" fontId="9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21" fillId="0" borderId="6" xfId="0" applyFont="1" applyBorder="1"/>
    <xf numFmtId="4" fontId="21" fillId="0" borderId="7" xfId="0" applyNumberFormat="1" applyFont="1" applyBorder="1"/>
    <xf numFmtId="0" fontId="9" fillId="0" borderId="8" xfId="0" applyFont="1" applyBorder="1" applyAlignment="1">
      <alignment horizontal="left"/>
    </xf>
    <xf numFmtId="4" fontId="9" fillId="0" borderId="9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164" fontId="9" fillId="0" borderId="1" xfId="0" applyNumberFormat="1" applyFont="1" applyBorder="1"/>
    <xf numFmtId="164" fontId="5" fillId="0" borderId="1" xfId="0" applyNumberFormat="1" applyFont="1" applyFill="1" applyBorder="1"/>
    <xf numFmtId="0" fontId="0" fillId="0" borderId="0" xfId="0" applyAlignment="1">
      <alignment wrapText="1"/>
    </xf>
    <xf numFmtId="0" fontId="3" fillId="0" borderId="1" xfId="3" applyFont="1" applyBorder="1" applyAlignment="1"/>
    <xf numFmtId="1" fontId="3" fillId="0" borderId="1" xfId="2" applyNumberFormat="1" applyFont="1" applyBorder="1" applyAlignment="1"/>
    <xf numFmtId="4" fontId="3" fillId="0" borderId="1" xfId="2" applyNumberFormat="1" applyFont="1" applyBorder="1" applyAlignment="1">
      <alignment horizontal="right"/>
    </xf>
    <xf numFmtId="0" fontId="3" fillId="0" borderId="1" xfId="3" applyFont="1" applyBorder="1" applyAlignment="1">
      <alignment horizontal="center"/>
    </xf>
    <xf numFmtId="1" fontId="3" fillId="0" borderId="1" xfId="3" applyNumberFormat="1" applyFont="1" applyBorder="1" applyAlignment="1"/>
    <xf numFmtId="4" fontId="3" fillId="0" borderId="1" xfId="3" applyNumberFormat="1" applyFont="1" applyBorder="1" applyAlignment="1">
      <alignment horizontal="right"/>
    </xf>
    <xf numFmtId="0" fontId="3" fillId="0" borderId="1" xfId="3" applyFont="1" applyBorder="1" applyAlignment="1">
      <alignment horizontal="left"/>
    </xf>
    <xf numFmtId="3" fontId="3" fillId="0" borderId="1" xfId="3" applyNumberFormat="1" applyFont="1" applyBorder="1" applyAlignment="1">
      <alignment horizontal="center"/>
    </xf>
    <xf numFmtId="0" fontId="5" fillId="0" borderId="1" xfId="1" applyFont="1" applyBorder="1"/>
    <xf numFmtId="0" fontId="4" fillId="0" borderId="1" xfId="3" applyFont="1" applyFill="1" applyBorder="1"/>
    <xf numFmtId="1" fontId="4" fillId="0" borderId="1" xfId="3" applyNumberFormat="1" applyFont="1" applyFill="1" applyBorder="1" applyAlignment="1">
      <alignment horizontal="center"/>
    </xf>
    <xf numFmtId="0" fontId="2" fillId="0" borderId="2" xfId="3" applyFont="1" applyFill="1" applyBorder="1"/>
    <xf numFmtId="0" fontId="2" fillId="0" borderId="0" xfId="3" applyFont="1" applyFill="1" applyBorder="1"/>
    <xf numFmtId="43" fontId="3" fillId="0" borderId="1" xfId="2" applyFont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0" fontId="5" fillId="0" borderId="0" xfId="1" applyFont="1" applyFill="1"/>
    <xf numFmtId="4" fontId="3" fillId="0" borderId="1" xfId="3" applyNumberFormat="1" applyFont="1" applyBorder="1" applyAlignment="1"/>
    <xf numFmtId="4" fontId="4" fillId="0" borderId="1" xfId="3" applyNumberFormat="1" applyFont="1" applyFill="1" applyBorder="1" applyAlignment="1"/>
    <xf numFmtId="0" fontId="3" fillId="0" borderId="2" xfId="3" applyFont="1" applyFill="1" applyBorder="1" applyAlignment="1"/>
    <xf numFmtId="4" fontId="4" fillId="0" borderId="1" xfId="3" applyNumberFormat="1" applyFont="1" applyFill="1" applyBorder="1" applyAlignment="1">
      <alignment horizontal="center"/>
    </xf>
    <xf numFmtId="43" fontId="3" fillId="0" borderId="1" xfId="2" applyFont="1" applyBorder="1" applyAlignment="1"/>
    <xf numFmtId="0" fontId="4" fillId="0" borderId="1" xfId="3" applyFont="1" applyFill="1" applyBorder="1" applyAlignment="1">
      <alignment horizontal="left"/>
    </xf>
    <xf numFmtId="43" fontId="4" fillId="0" borderId="1" xfId="2" applyFont="1" applyFill="1" applyBorder="1" applyAlignment="1"/>
    <xf numFmtId="0" fontId="5" fillId="0" borderId="2" xfId="3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/>
    <xf numFmtId="0" fontId="6" fillId="0" borderId="0" xfId="0" applyFont="1" applyBorder="1"/>
    <xf numFmtId="0" fontId="5" fillId="0" borderId="0" xfId="0" applyFont="1" applyBorder="1"/>
    <xf numFmtId="4" fontId="3" fillId="0" borderId="0" xfId="0" applyNumberFormat="1" applyFont="1" applyFill="1" applyBorder="1"/>
    <xf numFmtId="0" fontId="5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Fill="1" applyBorder="1"/>
    <xf numFmtId="0" fontId="5" fillId="0" borderId="1" xfId="0" applyFont="1" applyFill="1" applyBorder="1"/>
    <xf numFmtId="0" fontId="5" fillId="0" borderId="7" xfId="0" applyFont="1" applyBorder="1"/>
    <xf numFmtId="0" fontId="3" fillId="0" borderId="6" xfId="0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Border="1"/>
    <xf numFmtId="4" fontId="5" fillId="0" borderId="7" xfId="0" applyNumberFormat="1" applyFont="1" applyBorder="1"/>
    <xf numFmtId="4" fontId="3" fillId="0" borderId="7" xfId="0" applyNumberFormat="1" applyFont="1" applyBorder="1"/>
    <xf numFmtId="0" fontId="3" fillId="0" borderId="8" xfId="0" applyFont="1" applyFill="1" applyBorder="1"/>
    <xf numFmtId="4" fontId="3" fillId="0" borderId="9" xfId="0" applyNumberFormat="1" applyFont="1" applyFill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3" fontId="11" fillId="0" borderId="0" xfId="2" applyFont="1" applyBorder="1"/>
    <xf numFmtId="4" fontId="3" fillId="0" borderId="0" xfId="0" applyNumberFormat="1" applyFont="1" applyBorder="1"/>
    <xf numFmtId="0" fontId="6" fillId="0" borderId="0" xfId="0" applyFont="1" applyFill="1" applyBorder="1"/>
    <xf numFmtId="0" fontId="0" fillId="0" borderId="0" xfId="0" applyAlignment="1">
      <alignment horizontal="right"/>
    </xf>
    <xf numFmtId="0" fontId="12" fillId="0" borderId="0" xfId="0" applyFont="1"/>
    <xf numFmtId="14" fontId="5" fillId="0" borderId="0" xfId="0" applyNumberFormat="1" applyFont="1" applyAlignment="1">
      <alignment horizontal="left"/>
    </xf>
    <xf numFmtId="0" fontId="12" fillId="0" borderId="1" xfId="0" applyFont="1" applyBorder="1"/>
    <xf numFmtId="0" fontId="0" fillId="0" borderId="0" xfId="0"/>
    <xf numFmtId="0" fontId="3" fillId="0" borderId="1" xfId="3" applyFont="1" applyBorder="1" applyAlignment="1"/>
    <xf numFmtId="0" fontId="3" fillId="0" borderId="1" xfId="3" applyFont="1" applyBorder="1" applyAlignment="1">
      <alignment horizontal="center"/>
    </xf>
    <xf numFmtId="4" fontId="3" fillId="0" borderId="1" xfId="3" applyNumberFormat="1" applyFont="1" applyBorder="1" applyAlignment="1">
      <alignment horizontal="right"/>
    </xf>
    <xf numFmtId="43" fontId="3" fillId="0" borderId="1" xfId="2" applyFont="1" applyBorder="1" applyAlignment="1">
      <alignment horizontal="left"/>
    </xf>
    <xf numFmtId="4" fontId="3" fillId="0" borderId="1" xfId="3" applyNumberFormat="1" applyFont="1" applyBorder="1" applyAlignment="1"/>
    <xf numFmtId="0" fontId="5" fillId="0" borderId="0" xfId="0" applyFont="1"/>
    <xf numFmtId="0" fontId="6" fillId="0" borderId="0" xfId="0" applyFont="1"/>
    <xf numFmtId="0" fontId="12" fillId="0" borderId="0" xfId="0" applyFont="1"/>
    <xf numFmtId="43" fontId="13" fillId="0" borderId="0" xfId="2" applyFont="1"/>
    <xf numFmtId="43" fontId="14" fillId="0" borderId="0" xfId="2" applyFont="1"/>
    <xf numFmtId="0" fontId="14" fillId="0" borderId="0" xfId="0" applyFont="1"/>
    <xf numFmtId="0" fontId="15" fillId="0" borderId="0" xfId="0" applyFont="1"/>
    <xf numFmtId="4" fontId="0" fillId="0" borderId="0" xfId="0" applyNumberFormat="1" applyBorder="1"/>
    <xf numFmtId="0" fontId="0" fillId="0" borderId="0" xfId="0" applyBorder="1"/>
    <xf numFmtId="16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8" fillId="0" borderId="0" xfId="0" applyNumberFormat="1" applyFont="1" applyBorder="1"/>
    <xf numFmtId="0" fontId="22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5" fillId="0" borderId="1" xfId="6" applyFont="1" applyBorder="1"/>
    <xf numFmtId="4" fontId="5" fillId="0" borderId="1" xfId="6" applyNumberFormat="1" applyFont="1" applyBorder="1"/>
    <xf numFmtId="4" fontId="5" fillId="0" borderId="1" xfId="6" applyNumberFormat="1" applyFont="1" applyFill="1" applyBorder="1"/>
    <xf numFmtId="0" fontId="5" fillId="0" borderId="1" xfId="6" applyFont="1" applyFill="1" applyBorder="1"/>
    <xf numFmtId="0" fontId="9" fillId="0" borderId="1" xfId="6" applyFont="1" applyBorder="1"/>
    <xf numFmtId="4" fontId="9" fillId="0" borderId="1" xfId="6" applyNumberFormat="1" applyFont="1" applyBorder="1"/>
    <xf numFmtId="0" fontId="23" fillId="0" borderId="0" xfId="0" applyFont="1"/>
    <xf numFmtId="0" fontId="12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49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4" fontId="14" fillId="0" borderId="1" xfId="1" applyNumberFormat="1" applyFont="1" applyBorder="1" applyAlignment="1">
      <alignment vertical="center"/>
    </xf>
  </cellXfs>
  <cellStyles count="7">
    <cellStyle name="čárky 2" xfId="2"/>
    <cellStyle name="Normální" xfId="0" builtinId="0"/>
    <cellStyle name="normální 2" xfId="1"/>
    <cellStyle name="Normální 3" xfId="6"/>
    <cellStyle name="normální 4" xfId="4"/>
    <cellStyle name="normální 5" xfId="5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9525</xdr:rowOff>
    </xdr:from>
    <xdr:to>
      <xdr:col>0</xdr:col>
      <xdr:colOff>1200151</xdr:colOff>
      <xdr:row>5</xdr:row>
      <xdr:rowOff>95250</xdr:rowOff>
    </xdr:to>
    <xdr:pic>
      <xdr:nvPicPr>
        <xdr:cNvPr id="2" name="Obrázek 1" descr="Dobrá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topLeftCell="A73" workbookViewId="0">
      <selection activeCell="F91" sqref="F91"/>
    </sheetView>
  </sheetViews>
  <sheetFormatPr defaultRowHeight="15" x14ac:dyDescent="0.25"/>
  <cols>
    <col min="1" max="1" width="31" customWidth="1"/>
    <col min="2" max="2" width="17" customWidth="1"/>
    <col min="3" max="3" width="15.85546875" customWidth="1"/>
    <col min="4" max="4" width="21.7109375" customWidth="1"/>
    <col min="5" max="5" width="15.42578125" customWidth="1"/>
    <col min="6" max="6" width="15.85546875" customWidth="1"/>
    <col min="7" max="7" width="11.85546875" bestFit="1" customWidth="1"/>
  </cols>
  <sheetData>
    <row r="1" spans="1:13" ht="23.25" x14ac:dyDescent="0.35">
      <c r="A1" s="1"/>
      <c r="B1" s="32" t="s">
        <v>0</v>
      </c>
      <c r="C1" s="4"/>
      <c r="D1" s="1"/>
    </row>
    <row r="3" spans="1:13" ht="20.25" x14ac:dyDescent="0.3">
      <c r="A3" s="1"/>
      <c r="B3" s="33" t="s">
        <v>60</v>
      </c>
      <c r="C3" s="1"/>
      <c r="D3" s="1"/>
    </row>
    <row r="7" spans="1:13" ht="23.25" x14ac:dyDescent="0.35">
      <c r="A7" s="1"/>
      <c r="B7" s="1"/>
      <c r="C7" s="5"/>
      <c r="D7" s="5"/>
    </row>
    <row r="8" spans="1:13" ht="23.25" x14ac:dyDescent="0.35">
      <c r="A8" s="3"/>
      <c r="B8" s="4"/>
      <c r="C8" s="5"/>
      <c r="D8" s="5"/>
    </row>
    <row r="9" spans="1:13" ht="16.5" x14ac:dyDescent="0.3">
      <c r="A9" s="6" t="s">
        <v>66</v>
      </c>
      <c r="B9" s="7"/>
      <c r="C9" s="8"/>
      <c r="D9" s="8"/>
    </row>
    <row r="10" spans="1:13" ht="17.25" thickBot="1" x14ac:dyDescent="0.35">
      <c r="A10" s="6"/>
      <c r="B10" s="7"/>
      <c r="C10" s="8"/>
      <c r="D10" s="8"/>
    </row>
    <row r="11" spans="1:13" ht="16.5" x14ac:dyDescent="0.3">
      <c r="A11" s="9" t="s">
        <v>1</v>
      </c>
      <c r="B11" s="35" t="s">
        <v>64</v>
      </c>
      <c r="C11" s="35" t="s">
        <v>65</v>
      </c>
      <c r="D11" s="36" t="s">
        <v>2</v>
      </c>
    </row>
    <row r="12" spans="1:13" ht="16.5" x14ac:dyDescent="0.3">
      <c r="A12" s="9"/>
      <c r="B12" s="10" t="s">
        <v>3</v>
      </c>
      <c r="C12" s="11" t="s">
        <v>3</v>
      </c>
      <c r="D12" s="11" t="s">
        <v>4</v>
      </c>
    </row>
    <row r="13" spans="1:13" x14ac:dyDescent="0.25">
      <c r="A13" s="12"/>
      <c r="B13" s="13"/>
      <c r="C13" s="12"/>
      <c r="D13" s="12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14" t="s">
        <v>5</v>
      </c>
      <c r="B14" s="13">
        <v>25812</v>
      </c>
      <c r="C14" s="13">
        <v>26334.5</v>
      </c>
      <c r="D14" s="13">
        <v>26178419.620000001</v>
      </c>
      <c r="F14" s="29"/>
      <c r="G14" s="30"/>
      <c r="H14" s="31"/>
      <c r="I14" s="31"/>
      <c r="J14" s="31"/>
      <c r="K14" s="31"/>
      <c r="L14" s="31"/>
      <c r="M14" s="31"/>
    </row>
    <row r="15" spans="1:13" x14ac:dyDescent="0.25">
      <c r="A15" s="12" t="s">
        <v>6</v>
      </c>
      <c r="B15" s="19">
        <v>5830.6480000000001</v>
      </c>
      <c r="C15" s="13">
        <v>7580.308</v>
      </c>
      <c r="D15" s="13">
        <v>7565453.0199999996</v>
      </c>
      <c r="F15" s="31"/>
      <c r="G15" s="31"/>
      <c r="H15" s="31"/>
      <c r="I15" s="31"/>
      <c r="J15" s="31"/>
      <c r="K15" s="31"/>
      <c r="L15" s="31"/>
      <c r="M15" s="31"/>
    </row>
    <row r="16" spans="1:13" x14ac:dyDescent="0.25">
      <c r="A16" s="12" t="s">
        <v>7</v>
      </c>
      <c r="B16" s="13">
        <v>250</v>
      </c>
      <c r="C16" s="13">
        <v>250</v>
      </c>
      <c r="D16" s="13">
        <v>21912992.52</v>
      </c>
      <c r="F16" s="29"/>
      <c r="G16" s="30"/>
      <c r="H16" s="31"/>
      <c r="I16" s="31"/>
      <c r="J16" s="31"/>
      <c r="K16" s="31"/>
      <c r="L16" s="31"/>
      <c r="M16" s="31"/>
    </row>
    <row r="17" spans="1:13" x14ac:dyDescent="0.25">
      <c r="A17" s="12" t="s">
        <v>8</v>
      </c>
      <c r="B17" s="13">
        <v>60</v>
      </c>
      <c r="C17" s="13">
        <v>68</v>
      </c>
      <c r="D17" s="13">
        <v>68200</v>
      </c>
      <c r="F17" s="29"/>
      <c r="G17" s="29"/>
      <c r="H17" s="31"/>
      <c r="I17" s="31"/>
      <c r="J17" s="31"/>
      <c r="K17" s="31"/>
      <c r="L17" s="31"/>
      <c r="M17" s="31"/>
    </row>
    <row r="18" spans="1:13" x14ac:dyDescent="0.25">
      <c r="A18" s="12" t="s">
        <v>9</v>
      </c>
      <c r="B18" s="13">
        <v>150</v>
      </c>
      <c r="C18" s="13">
        <v>190</v>
      </c>
      <c r="D18" s="13">
        <v>186940</v>
      </c>
      <c r="E18" s="84"/>
      <c r="F18" s="29"/>
      <c r="G18" s="29"/>
      <c r="H18" s="31"/>
      <c r="I18" s="31"/>
      <c r="J18" s="31"/>
      <c r="K18" s="31"/>
      <c r="L18" s="31"/>
      <c r="M18" s="31"/>
    </row>
    <row r="19" spans="1:13" x14ac:dyDescent="0.25">
      <c r="A19" s="12" t="s">
        <v>10</v>
      </c>
      <c r="B19" s="13">
        <v>20</v>
      </c>
      <c r="C19" s="13">
        <v>20</v>
      </c>
      <c r="D19" s="13">
        <v>19743</v>
      </c>
      <c r="F19" s="29"/>
      <c r="G19" s="29"/>
      <c r="H19" s="31"/>
      <c r="I19" s="31"/>
      <c r="J19" s="31"/>
      <c r="K19" s="31"/>
      <c r="L19" s="31"/>
      <c r="M19" s="31"/>
    </row>
    <row r="20" spans="1:13" s="1" customFormat="1" x14ac:dyDescent="0.25">
      <c r="A20" s="12" t="s">
        <v>32</v>
      </c>
      <c r="B20" s="13"/>
      <c r="C20" s="13">
        <v>6</v>
      </c>
      <c r="D20" s="13">
        <v>5654</v>
      </c>
      <c r="F20" s="29"/>
      <c r="G20" s="29"/>
      <c r="H20" s="31"/>
      <c r="I20" s="31"/>
      <c r="J20" s="31"/>
      <c r="K20" s="31"/>
      <c r="L20" s="31"/>
      <c r="M20" s="31"/>
    </row>
    <row r="21" spans="1:13" x14ac:dyDescent="0.25">
      <c r="A21" s="12" t="s">
        <v>11</v>
      </c>
      <c r="B21" s="13">
        <v>10</v>
      </c>
      <c r="C21" s="13">
        <v>30</v>
      </c>
      <c r="D21" s="13">
        <v>27630</v>
      </c>
      <c r="F21" s="29"/>
      <c r="G21" s="29"/>
      <c r="H21" s="31"/>
      <c r="I21" s="31"/>
      <c r="J21" s="31"/>
      <c r="K21" s="31"/>
      <c r="L21" s="31"/>
      <c r="M21" s="31"/>
    </row>
    <row r="22" spans="1:13" x14ac:dyDescent="0.25">
      <c r="A22" s="12" t="s">
        <v>12</v>
      </c>
      <c r="B22" s="13">
        <v>883</v>
      </c>
      <c r="C22" s="15">
        <v>883</v>
      </c>
      <c r="D22" s="15">
        <v>892814.59</v>
      </c>
      <c r="F22" s="29"/>
      <c r="G22" s="29"/>
      <c r="H22" s="31"/>
      <c r="I22" s="31"/>
      <c r="J22" s="31"/>
      <c r="K22" s="31"/>
      <c r="L22" s="31"/>
      <c r="M22" s="31"/>
    </row>
    <row r="23" spans="1:13" x14ac:dyDescent="0.25">
      <c r="A23" s="12" t="s">
        <v>13</v>
      </c>
      <c r="B23" s="13">
        <v>690</v>
      </c>
      <c r="C23" s="15">
        <v>650</v>
      </c>
      <c r="D23" s="15">
        <v>642939.5</v>
      </c>
      <c r="F23" s="29"/>
      <c r="G23" s="31"/>
      <c r="H23" s="31"/>
      <c r="I23" s="31"/>
      <c r="J23" s="31"/>
      <c r="K23" s="31"/>
      <c r="L23" s="31"/>
      <c r="M23" s="31"/>
    </row>
    <row r="24" spans="1:13" x14ac:dyDescent="0.25">
      <c r="A24" s="12" t="s">
        <v>14</v>
      </c>
      <c r="B24" s="13">
        <v>640</v>
      </c>
      <c r="C24" s="15">
        <v>570</v>
      </c>
      <c r="D24" s="15">
        <v>568299</v>
      </c>
      <c r="F24" s="29"/>
      <c r="G24" s="30"/>
      <c r="H24" s="31"/>
      <c r="I24" s="31"/>
      <c r="J24" s="31"/>
      <c r="K24" s="31"/>
      <c r="L24" s="31"/>
      <c r="M24" s="31"/>
    </row>
    <row r="25" spans="1:13" x14ac:dyDescent="0.25">
      <c r="A25" s="12" t="s">
        <v>15</v>
      </c>
      <c r="B25" s="13">
        <v>8733</v>
      </c>
      <c r="C25" s="15">
        <v>10786</v>
      </c>
      <c r="D25" s="15">
        <v>10792934.699999999</v>
      </c>
      <c r="F25" s="29"/>
      <c r="G25" s="31"/>
      <c r="H25" s="31"/>
      <c r="I25" s="31"/>
      <c r="J25" s="31"/>
      <c r="K25" s="31"/>
      <c r="L25" s="31"/>
      <c r="M25" s="31"/>
    </row>
    <row r="26" spans="1:13" x14ac:dyDescent="0.25">
      <c r="A26" s="12" t="s">
        <v>16</v>
      </c>
      <c r="B26" s="13">
        <v>45</v>
      </c>
      <c r="C26" s="15">
        <v>45</v>
      </c>
      <c r="D26" s="15">
        <v>34257.01</v>
      </c>
      <c r="F26" s="29"/>
      <c r="G26" s="31"/>
      <c r="H26" s="31"/>
      <c r="I26" s="31"/>
      <c r="J26" s="31"/>
      <c r="K26" s="31"/>
      <c r="L26" s="31"/>
      <c r="M26" s="31"/>
    </row>
    <row r="27" spans="1:13" ht="15.75" x14ac:dyDescent="0.3">
      <c r="A27" s="16" t="s">
        <v>18</v>
      </c>
      <c r="B27" s="20">
        <f>SUM(B14:B26)</f>
        <v>43123.648000000001</v>
      </c>
      <c r="C27" s="20">
        <f>SUM(C14:C26)</f>
        <v>47412.807999999997</v>
      </c>
      <c r="D27" s="17">
        <f>SUM(D14:D26)</f>
        <v>68896276.960000008</v>
      </c>
      <c r="F27" s="29"/>
      <c r="G27" s="31"/>
      <c r="H27" s="31"/>
      <c r="I27" s="31"/>
      <c r="J27" s="31"/>
      <c r="K27" s="31"/>
      <c r="L27" s="31"/>
      <c r="M27" s="31"/>
    </row>
    <row r="28" spans="1:13" x14ac:dyDescent="0.25">
      <c r="A28" s="8"/>
      <c r="B28" s="7"/>
      <c r="C28" s="7"/>
      <c r="D28" s="7"/>
      <c r="F28" s="29"/>
      <c r="G28" s="31"/>
      <c r="H28" s="31"/>
      <c r="I28" s="31"/>
      <c r="J28" s="31"/>
      <c r="K28" s="31"/>
      <c r="L28" s="31"/>
      <c r="M28" s="31"/>
    </row>
    <row r="29" spans="1:13" ht="15.75" thickBot="1" x14ac:dyDescent="0.3">
      <c r="A29" s="1"/>
      <c r="B29" s="7"/>
      <c r="C29" s="7"/>
      <c r="D29" s="7"/>
      <c r="F29" s="30"/>
      <c r="G29" s="31"/>
      <c r="H29" s="31"/>
      <c r="I29" s="31"/>
      <c r="J29" s="31"/>
      <c r="K29" s="31"/>
      <c r="L29" s="31"/>
      <c r="M29" s="31"/>
    </row>
    <row r="30" spans="1:13" ht="16.5" x14ac:dyDescent="0.3">
      <c r="A30" s="47" t="s">
        <v>19</v>
      </c>
      <c r="B30" s="35" t="s">
        <v>64</v>
      </c>
      <c r="C30" s="35" t="s">
        <v>65</v>
      </c>
      <c r="D30" s="36" t="s">
        <v>2</v>
      </c>
      <c r="F30" s="31"/>
      <c r="G30" s="31"/>
      <c r="H30" s="31"/>
      <c r="I30" s="31"/>
      <c r="J30" s="31"/>
      <c r="K30" s="31"/>
      <c r="L30" s="31"/>
      <c r="M30" s="31"/>
    </row>
    <row r="31" spans="1:13" ht="15.75" x14ac:dyDescent="0.3">
      <c r="A31" s="39"/>
      <c r="B31" s="18"/>
      <c r="C31" s="18"/>
      <c r="D31" s="38"/>
      <c r="F31" s="30"/>
      <c r="G31" s="31"/>
      <c r="H31" s="31"/>
      <c r="I31" s="31"/>
      <c r="J31" s="31"/>
      <c r="K31" s="31"/>
      <c r="L31" s="31"/>
      <c r="M31" s="31"/>
    </row>
    <row r="32" spans="1:13" ht="15.75" x14ac:dyDescent="0.3">
      <c r="A32" s="39"/>
      <c r="B32" s="18" t="s">
        <v>20</v>
      </c>
      <c r="C32" s="18" t="s">
        <v>20</v>
      </c>
      <c r="D32" s="38" t="s">
        <v>4</v>
      </c>
      <c r="F32" s="31"/>
      <c r="G32" s="31"/>
      <c r="H32" s="31"/>
      <c r="I32" s="31"/>
      <c r="J32" s="31"/>
      <c r="K32" s="31"/>
      <c r="L32" s="31"/>
      <c r="M32" s="31"/>
    </row>
    <row r="33" spans="1:13" ht="15.75" x14ac:dyDescent="0.3">
      <c r="A33" s="39"/>
      <c r="B33" s="17"/>
      <c r="C33" s="17"/>
      <c r="D33" s="48"/>
      <c r="F33" s="31"/>
      <c r="G33" s="31"/>
      <c r="H33" s="31"/>
      <c r="I33" s="31"/>
      <c r="J33" s="31"/>
      <c r="K33" s="31"/>
      <c r="L33" s="31"/>
      <c r="M33" s="31"/>
    </row>
    <row r="34" spans="1:13" x14ac:dyDescent="0.25">
      <c r="A34" s="49" t="s">
        <v>21</v>
      </c>
      <c r="B34" s="15">
        <v>13000</v>
      </c>
      <c r="C34" s="19">
        <v>9285.8420000000006</v>
      </c>
      <c r="D34" s="40">
        <v>6438499.7400000002</v>
      </c>
      <c r="F34" s="30"/>
      <c r="G34" s="31"/>
      <c r="H34" s="31"/>
      <c r="I34" s="31"/>
      <c r="J34" s="31"/>
      <c r="K34" s="31"/>
      <c r="L34" s="31"/>
      <c r="M34" s="31"/>
    </row>
    <row r="35" spans="1:13" x14ac:dyDescent="0.25">
      <c r="A35" s="49" t="s">
        <v>22</v>
      </c>
      <c r="B35" s="13">
        <v>-520</v>
      </c>
      <c r="C35" s="13">
        <v>-530</v>
      </c>
      <c r="D35" s="28">
        <v>-534248.69999999995</v>
      </c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A36" s="50" t="s">
        <v>63</v>
      </c>
      <c r="B36" s="25"/>
      <c r="C36" s="25"/>
      <c r="D36" s="51">
        <v>17327.36</v>
      </c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A37" s="49"/>
      <c r="B37" s="15"/>
      <c r="C37" s="15"/>
      <c r="D37" s="40"/>
      <c r="F37" s="30"/>
      <c r="G37" s="31"/>
      <c r="H37" s="31"/>
      <c r="I37" s="31"/>
      <c r="J37" s="31"/>
      <c r="K37" s="31"/>
      <c r="L37" s="31"/>
      <c r="M37" s="31"/>
    </row>
    <row r="38" spans="1:13" ht="16.5" thickBot="1" x14ac:dyDescent="0.35">
      <c r="A38" s="52" t="s">
        <v>23</v>
      </c>
      <c r="B38" s="53">
        <f>SUM(B34:B37)</f>
        <v>12480</v>
      </c>
      <c r="C38" s="54">
        <f>SUM(C34:C37)</f>
        <v>8755.8420000000006</v>
      </c>
      <c r="D38" s="55">
        <f>SUM(D34:D37)</f>
        <v>5921578.4000000004</v>
      </c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F39" s="31"/>
      <c r="G39" s="31"/>
      <c r="H39" s="31"/>
      <c r="I39" s="31"/>
      <c r="J39" s="31"/>
      <c r="K39" s="31"/>
      <c r="L39" s="31"/>
      <c r="M39" s="31"/>
    </row>
    <row r="40" spans="1:13" ht="15.75" thickBot="1" x14ac:dyDescent="0.3">
      <c r="F40" s="31"/>
      <c r="G40" s="31"/>
      <c r="H40" s="31"/>
      <c r="I40" s="31"/>
      <c r="J40" s="31"/>
      <c r="K40" s="31"/>
      <c r="L40" s="31"/>
      <c r="M40" s="31"/>
    </row>
    <row r="41" spans="1:13" ht="15.75" x14ac:dyDescent="0.3">
      <c r="A41" s="34" t="s">
        <v>24</v>
      </c>
      <c r="B41" s="35" t="s">
        <v>64</v>
      </c>
      <c r="C41" s="35" t="s">
        <v>65</v>
      </c>
      <c r="D41" s="36" t="s">
        <v>2</v>
      </c>
      <c r="F41" s="31"/>
      <c r="G41" s="31"/>
      <c r="H41" s="31"/>
      <c r="I41" s="31"/>
      <c r="J41" s="31"/>
      <c r="K41" s="31"/>
      <c r="L41" s="31"/>
      <c r="M41" s="31"/>
    </row>
    <row r="42" spans="1:13" ht="15.75" x14ac:dyDescent="0.3">
      <c r="A42" s="37"/>
      <c r="B42" s="18" t="s">
        <v>3</v>
      </c>
      <c r="C42" s="18" t="s">
        <v>3</v>
      </c>
      <c r="D42" s="38" t="s">
        <v>4</v>
      </c>
      <c r="F42" s="31"/>
      <c r="G42" s="31"/>
      <c r="H42" s="31"/>
      <c r="I42" s="31"/>
      <c r="J42" s="31"/>
      <c r="K42" s="31"/>
      <c r="L42" s="31"/>
      <c r="M42" s="31"/>
    </row>
    <row r="43" spans="1:13" ht="15.75" x14ac:dyDescent="0.3">
      <c r="A43" s="39" t="s">
        <v>25</v>
      </c>
      <c r="B43" s="15">
        <f>B27</f>
        <v>43123.648000000001</v>
      </c>
      <c r="C43" s="15">
        <f>C27</f>
        <v>47412.807999999997</v>
      </c>
      <c r="D43" s="40">
        <f>D27</f>
        <v>68896276.960000008</v>
      </c>
    </row>
    <row r="44" spans="1:13" ht="15.75" x14ac:dyDescent="0.3">
      <c r="A44" s="39" t="s">
        <v>26</v>
      </c>
      <c r="B44" s="15">
        <f>B88</f>
        <v>55603.648000000001</v>
      </c>
      <c r="C44" s="13">
        <f>C88</f>
        <v>56168.65</v>
      </c>
      <c r="D44" s="28">
        <f>D88</f>
        <v>74817855.360000014</v>
      </c>
    </row>
    <row r="45" spans="1:13" x14ac:dyDescent="0.25">
      <c r="A45" s="41"/>
      <c r="B45" s="25"/>
      <c r="C45" s="25"/>
      <c r="D45" s="42"/>
    </row>
    <row r="46" spans="1:13" ht="16.5" thickBot="1" x14ac:dyDescent="0.35">
      <c r="A46" s="43" t="s">
        <v>23</v>
      </c>
      <c r="B46" s="44">
        <f>B44-B43</f>
        <v>12480</v>
      </c>
      <c r="C46" s="45">
        <f>C44-C43</f>
        <v>8755.8420000000042</v>
      </c>
      <c r="D46" s="46">
        <f>D44-D43</f>
        <v>5921578.400000006</v>
      </c>
    </row>
    <row r="47" spans="1:13" x14ac:dyDescent="0.25">
      <c r="A47" s="8"/>
      <c r="B47" s="7"/>
      <c r="C47" s="7"/>
      <c r="D47" s="7"/>
    </row>
    <row r="48" spans="1:13" ht="15.75" thickBot="1" x14ac:dyDescent="0.3">
      <c r="A48" s="8"/>
      <c r="B48" s="7"/>
      <c r="C48" s="7"/>
      <c r="D48" s="7"/>
    </row>
    <row r="49" spans="1:4" ht="16.5" x14ac:dyDescent="0.3">
      <c r="A49" s="21" t="s">
        <v>27</v>
      </c>
      <c r="B49" s="35" t="s">
        <v>64</v>
      </c>
      <c r="C49" s="35" t="s">
        <v>65</v>
      </c>
      <c r="D49" s="36" t="s">
        <v>2</v>
      </c>
    </row>
    <row r="50" spans="1:4" ht="16.5" x14ac:dyDescent="0.3">
      <c r="A50" s="21"/>
      <c r="B50" s="18" t="s">
        <v>3</v>
      </c>
      <c r="C50" s="18" t="s">
        <v>3</v>
      </c>
      <c r="D50" s="18" t="s">
        <v>4</v>
      </c>
    </row>
    <row r="51" spans="1:4" ht="16.5" x14ac:dyDescent="0.3">
      <c r="A51" s="21"/>
      <c r="B51" s="18"/>
      <c r="C51" s="18"/>
      <c r="D51" s="18"/>
    </row>
    <row r="52" spans="1:4" x14ac:dyDescent="0.25">
      <c r="A52" s="13" t="s">
        <v>28</v>
      </c>
      <c r="B52" s="22">
        <v>1440</v>
      </c>
      <c r="C52" s="13">
        <v>3095</v>
      </c>
      <c r="D52" s="13">
        <v>3059784.01</v>
      </c>
    </row>
    <row r="53" spans="1:4" x14ac:dyDescent="0.25">
      <c r="A53" s="13" t="s">
        <v>29</v>
      </c>
      <c r="B53" s="22">
        <v>150</v>
      </c>
      <c r="C53" s="13">
        <v>150</v>
      </c>
      <c r="D53" s="13">
        <v>147900</v>
      </c>
    </row>
    <row r="54" spans="1:4" x14ac:dyDescent="0.25">
      <c r="A54" s="13" t="s">
        <v>10</v>
      </c>
      <c r="B54" s="22">
        <v>0</v>
      </c>
      <c r="C54" s="13">
        <v>10</v>
      </c>
      <c r="D54" s="13">
        <v>9645</v>
      </c>
    </row>
    <row r="55" spans="1:4" x14ac:dyDescent="0.25">
      <c r="A55" s="13" t="s">
        <v>30</v>
      </c>
      <c r="B55" s="22">
        <v>15520</v>
      </c>
      <c r="C55" s="13">
        <v>22120</v>
      </c>
      <c r="D55" s="13">
        <v>22003020.75</v>
      </c>
    </row>
    <row r="56" spans="1:4" x14ac:dyDescent="0.25">
      <c r="A56" s="13" t="s">
        <v>31</v>
      </c>
      <c r="B56" s="22">
        <v>1897</v>
      </c>
      <c r="C56" s="13">
        <v>996</v>
      </c>
      <c r="D56" s="13">
        <v>996000</v>
      </c>
    </row>
    <row r="57" spans="1:4" x14ac:dyDescent="0.25">
      <c r="A57" s="13" t="s">
        <v>32</v>
      </c>
      <c r="B57" s="22">
        <v>6774.25</v>
      </c>
      <c r="C57" s="13">
        <v>8368.85</v>
      </c>
      <c r="D57" s="13">
        <v>8072973.2199999997</v>
      </c>
    </row>
    <row r="58" spans="1:4" x14ac:dyDescent="0.25">
      <c r="A58" s="13" t="s">
        <v>33</v>
      </c>
      <c r="B58" s="22">
        <v>250</v>
      </c>
      <c r="C58" s="13">
        <v>355</v>
      </c>
      <c r="D58" s="13">
        <v>320407</v>
      </c>
    </row>
    <row r="59" spans="1:4" x14ac:dyDescent="0.25">
      <c r="A59" s="13" t="s">
        <v>34</v>
      </c>
      <c r="B59" s="22">
        <v>939</v>
      </c>
      <c r="C59" s="13">
        <v>939</v>
      </c>
      <c r="D59" s="13">
        <v>939000</v>
      </c>
    </row>
    <row r="60" spans="1:4" x14ac:dyDescent="0.25">
      <c r="A60" s="13" t="s">
        <v>35</v>
      </c>
      <c r="B60" s="22">
        <v>247.5</v>
      </c>
      <c r="C60" s="13">
        <v>247.5</v>
      </c>
      <c r="D60" s="13">
        <v>194923.2</v>
      </c>
    </row>
    <row r="61" spans="1:4" x14ac:dyDescent="0.25">
      <c r="A61" s="13" t="s">
        <v>36</v>
      </c>
      <c r="B61" s="22">
        <v>170</v>
      </c>
      <c r="C61" s="13">
        <v>170</v>
      </c>
      <c r="D61" s="13">
        <v>123619.2</v>
      </c>
    </row>
    <row r="62" spans="1:4" s="1" customFormat="1" x14ac:dyDescent="0.25">
      <c r="A62" s="13" t="s">
        <v>61</v>
      </c>
      <c r="B62" s="22">
        <v>340</v>
      </c>
      <c r="C62" s="13">
        <v>340</v>
      </c>
      <c r="D62" s="13">
        <v>289240.7</v>
      </c>
    </row>
    <row r="63" spans="1:4" x14ac:dyDescent="0.25">
      <c r="A63" s="13" t="s">
        <v>37</v>
      </c>
      <c r="B63" s="22">
        <v>240</v>
      </c>
      <c r="C63" s="13">
        <v>240</v>
      </c>
      <c r="D63" s="13">
        <v>202511.9</v>
      </c>
    </row>
    <row r="64" spans="1:4" x14ac:dyDescent="0.25">
      <c r="A64" s="13" t="s">
        <v>11</v>
      </c>
      <c r="B64" s="22">
        <v>233</v>
      </c>
      <c r="C64" s="13">
        <v>233</v>
      </c>
      <c r="D64" s="13">
        <v>206654.2</v>
      </c>
    </row>
    <row r="65" spans="1:4" x14ac:dyDescent="0.25">
      <c r="A65" s="13" t="s">
        <v>38</v>
      </c>
      <c r="B65" s="22">
        <v>447</v>
      </c>
      <c r="C65" s="13">
        <v>462</v>
      </c>
      <c r="D65" s="13">
        <v>456619.1</v>
      </c>
    </row>
    <row r="66" spans="1:4" x14ac:dyDescent="0.25">
      <c r="A66" s="13" t="s">
        <v>39</v>
      </c>
      <c r="B66" s="22">
        <v>125</v>
      </c>
      <c r="C66" s="13">
        <v>140</v>
      </c>
      <c r="D66" s="13">
        <v>135000</v>
      </c>
    </row>
    <row r="67" spans="1:4" x14ac:dyDescent="0.25">
      <c r="A67" s="13" t="s">
        <v>40</v>
      </c>
      <c r="B67" s="22">
        <v>64</v>
      </c>
      <c r="C67" s="13">
        <v>64</v>
      </c>
      <c r="D67" s="13">
        <v>64000</v>
      </c>
    </row>
    <row r="68" spans="1:4" x14ac:dyDescent="0.25">
      <c r="A68" s="13" t="s">
        <v>12</v>
      </c>
      <c r="B68" s="22">
        <v>570</v>
      </c>
      <c r="C68" s="13">
        <v>570</v>
      </c>
      <c r="D68" s="13">
        <v>522591.62</v>
      </c>
    </row>
    <row r="69" spans="1:4" x14ac:dyDescent="0.25">
      <c r="A69" s="13" t="s">
        <v>13</v>
      </c>
      <c r="B69" s="22">
        <v>1009</v>
      </c>
      <c r="C69" s="13">
        <v>1054</v>
      </c>
      <c r="D69" s="13">
        <v>1051219.49</v>
      </c>
    </row>
    <row r="70" spans="1:4" x14ac:dyDescent="0.25">
      <c r="A70" s="13" t="s">
        <v>41</v>
      </c>
      <c r="B70" s="22">
        <v>1085</v>
      </c>
      <c r="C70" s="13">
        <v>1085</v>
      </c>
      <c r="D70" s="13">
        <v>715633</v>
      </c>
    </row>
    <row r="71" spans="1:4" x14ac:dyDescent="0.25">
      <c r="A71" s="13" t="s">
        <v>42</v>
      </c>
      <c r="B71" s="22">
        <v>1000</v>
      </c>
      <c r="C71" s="13">
        <v>100</v>
      </c>
      <c r="D71" s="13">
        <v>16732</v>
      </c>
    </row>
    <row r="72" spans="1:4" x14ac:dyDescent="0.25">
      <c r="A72" s="13" t="s">
        <v>43</v>
      </c>
      <c r="B72" s="22">
        <v>50</v>
      </c>
      <c r="C72" s="13">
        <v>50</v>
      </c>
      <c r="D72" s="13">
        <v>9900</v>
      </c>
    </row>
    <row r="73" spans="1:4" x14ac:dyDescent="0.25">
      <c r="A73" s="13" t="s">
        <v>44</v>
      </c>
      <c r="B73" s="22">
        <v>60</v>
      </c>
      <c r="C73" s="13">
        <v>60</v>
      </c>
      <c r="D73" s="13">
        <v>46272</v>
      </c>
    </row>
    <row r="74" spans="1:4" x14ac:dyDescent="0.25">
      <c r="A74" s="13" t="s">
        <v>45</v>
      </c>
      <c r="B74" s="22">
        <v>1850</v>
      </c>
      <c r="C74" s="13">
        <v>2100</v>
      </c>
      <c r="D74" s="13">
        <v>2047899.3</v>
      </c>
    </row>
    <row r="75" spans="1:4" x14ac:dyDescent="0.25">
      <c r="A75" s="13" t="s">
        <v>46</v>
      </c>
      <c r="B75" s="22">
        <v>1845</v>
      </c>
      <c r="C75" s="13">
        <v>1845</v>
      </c>
      <c r="D75" s="13">
        <v>1503002.6</v>
      </c>
    </row>
    <row r="76" spans="1:4" x14ac:dyDescent="0.25">
      <c r="A76" s="13" t="s">
        <v>47</v>
      </c>
      <c r="B76" s="22">
        <v>85</v>
      </c>
      <c r="C76" s="13">
        <v>85</v>
      </c>
      <c r="D76" s="13">
        <v>78906</v>
      </c>
    </row>
    <row r="77" spans="1:4" x14ac:dyDescent="0.25">
      <c r="A77" s="13" t="s">
        <v>48</v>
      </c>
      <c r="B77" s="22">
        <v>35</v>
      </c>
      <c r="C77" s="13">
        <v>35</v>
      </c>
      <c r="D77" s="13">
        <v>14128</v>
      </c>
    </row>
    <row r="78" spans="1:4" x14ac:dyDescent="0.25">
      <c r="A78" s="13" t="s">
        <v>49</v>
      </c>
      <c r="B78" s="22">
        <v>71</v>
      </c>
      <c r="C78" s="13">
        <v>81</v>
      </c>
      <c r="D78" s="13">
        <v>81000</v>
      </c>
    </row>
    <row r="79" spans="1:4" x14ac:dyDescent="0.25">
      <c r="A79" s="13" t="s">
        <v>50</v>
      </c>
      <c r="B79" s="22">
        <v>85</v>
      </c>
      <c r="C79" s="13">
        <v>99</v>
      </c>
      <c r="D79" s="13">
        <v>54015</v>
      </c>
    </row>
    <row r="80" spans="1:4" x14ac:dyDescent="0.25">
      <c r="A80" s="13" t="s">
        <v>51</v>
      </c>
      <c r="B80" s="22">
        <v>155</v>
      </c>
      <c r="C80" s="13">
        <v>160.30000000000001</v>
      </c>
      <c r="D80" s="13">
        <v>152407.13</v>
      </c>
    </row>
    <row r="81" spans="1:4" x14ac:dyDescent="0.25">
      <c r="A81" s="13" t="s">
        <v>52</v>
      </c>
      <c r="B81" s="22">
        <v>1895</v>
      </c>
      <c r="C81" s="13">
        <v>1915</v>
      </c>
      <c r="D81" s="13">
        <v>1745562</v>
      </c>
    </row>
    <row r="82" spans="1:4" x14ac:dyDescent="0.25">
      <c r="A82" s="13" t="s">
        <v>62</v>
      </c>
      <c r="B82" s="22"/>
      <c r="C82" s="13">
        <v>51</v>
      </c>
      <c r="D82" s="13">
        <v>51081.2</v>
      </c>
    </row>
    <row r="83" spans="1:4" x14ac:dyDescent="0.25">
      <c r="A83" s="13" t="s">
        <v>53</v>
      </c>
      <c r="B83" s="22">
        <v>10194</v>
      </c>
      <c r="C83" s="15">
        <v>8206</v>
      </c>
      <c r="D83" s="13">
        <v>7293377.1600000001</v>
      </c>
    </row>
    <row r="84" spans="1:4" x14ac:dyDescent="0.25">
      <c r="A84" s="13" t="s">
        <v>54</v>
      </c>
      <c r="B84" s="13">
        <v>250</v>
      </c>
      <c r="C84" s="15">
        <v>250</v>
      </c>
      <c r="D84" s="13">
        <v>21912992.52</v>
      </c>
    </row>
    <row r="85" spans="1:4" x14ac:dyDescent="0.25">
      <c r="A85" s="13" t="s">
        <v>55</v>
      </c>
      <c r="B85" s="57">
        <v>6060.8980000000001</v>
      </c>
      <c r="C85" s="13">
        <v>25</v>
      </c>
      <c r="D85" s="13">
        <v>26661.06</v>
      </c>
    </row>
    <row r="86" spans="1:4" x14ac:dyDescent="0.25">
      <c r="A86" s="13" t="s">
        <v>17</v>
      </c>
      <c r="B86" s="22">
        <v>13</v>
      </c>
      <c r="C86" s="13">
        <v>13</v>
      </c>
      <c r="D86" s="13">
        <v>12719</v>
      </c>
    </row>
    <row r="87" spans="1:4" x14ac:dyDescent="0.25">
      <c r="A87" s="13" t="s">
        <v>56</v>
      </c>
      <c r="B87" s="22">
        <v>454</v>
      </c>
      <c r="C87" s="13">
        <v>454</v>
      </c>
      <c r="D87" s="15">
        <v>260458</v>
      </c>
    </row>
    <row r="88" spans="1:4" ht="15.75" x14ac:dyDescent="0.3">
      <c r="A88" s="23" t="s">
        <v>18</v>
      </c>
      <c r="B88" s="56">
        <f>SUM(B52:B87)</f>
        <v>55603.648000000001</v>
      </c>
      <c r="C88" s="23">
        <f>SUM(C52:C87)</f>
        <v>56168.65</v>
      </c>
      <c r="D88" s="23">
        <f>SUM(D52:D87)</f>
        <v>74817855.360000014</v>
      </c>
    </row>
    <row r="89" spans="1:4" ht="15.75" x14ac:dyDescent="0.3">
      <c r="A89" s="24"/>
      <c r="B89" s="24"/>
      <c r="C89" s="7"/>
      <c r="D89" s="7"/>
    </row>
    <row r="90" spans="1:4" x14ac:dyDescent="0.25">
      <c r="D90" s="84"/>
    </row>
    <row r="91" spans="1:4" ht="16.5" x14ac:dyDescent="0.3">
      <c r="A91" s="26" t="s">
        <v>57</v>
      </c>
      <c r="B91" s="24"/>
      <c r="D91" s="2"/>
    </row>
    <row r="92" spans="1:4" ht="16.5" x14ac:dyDescent="0.3">
      <c r="A92" s="26"/>
      <c r="B92" s="24"/>
    </row>
    <row r="93" spans="1:4" ht="16.5" x14ac:dyDescent="0.3">
      <c r="A93" s="26" t="s">
        <v>58</v>
      </c>
      <c r="B93" s="7"/>
    </row>
    <row r="94" spans="1:4" ht="16.5" x14ac:dyDescent="0.3">
      <c r="A94" s="26"/>
      <c r="B94" s="7"/>
    </row>
    <row r="95" spans="1:4" ht="16.5" x14ac:dyDescent="0.3">
      <c r="A95" s="26" t="s">
        <v>59</v>
      </c>
      <c r="B95" s="7"/>
    </row>
    <row r="99" spans="1:4" ht="15.75" x14ac:dyDescent="0.3">
      <c r="A99" s="1"/>
      <c r="B99" s="24"/>
      <c r="C99" s="8"/>
      <c r="D99" s="8"/>
    </row>
    <row r="100" spans="1:4" x14ac:dyDescent="0.25">
      <c r="A100" s="1"/>
      <c r="B100" s="2"/>
      <c r="C100" s="1"/>
      <c r="D100" s="1"/>
    </row>
    <row r="101" spans="1:4" x14ac:dyDescent="0.25">
      <c r="A101" s="1"/>
      <c r="B101" s="27"/>
      <c r="C101" s="1"/>
      <c r="D101" s="1"/>
    </row>
    <row r="102" spans="1:4" x14ac:dyDescent="0.25">
      <c r="C102" s="8"/>
      <c r="D102" s="7"/>
    </row>
    <row r="103" spans="1:4" x14ac:dyDescent="0.25">
      <c r="C103" s="8"/>
      <c r="D103" s="7"/>
    </row>
    <row r="104" spans="1:4" x14ac:dyDescent="0.25">
      <c r="C104" s="8"/>
      <c r="D104" s="8"/>
    </row>
    <row r="105" spans="1:4" x14ac:dyDescent="0.25">
      <c r="C105" s="8"/>
      <c r="D105" s="8"/>
    </row>
    <row r="106" spans="1:4" x14ac:dyDescent="0.25">
      <c r="C106" s="8"/>
      <c r="D106" s="8"/>
    </row>
    <row r="107" spans="1:4" x14ac:dyDescent="0.25">
      <c r="A107" s="8"/>
      <c r="B107" s="7"/>
      <c r="C107" s="7"/>
      <c r="D107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1" sqref="G21"/>
    </sheetView>
  </sheetViews>
  <sheetFormatPr defaultRowHeight="15" x14ac:dyDescent="0.25"/>
  <cols>
    <col min="1" max="1" width="42.7109375" customWidth="1"/>
    <col min="2" max="2" width="12.85546875" customWidth="1"/>
    <col min="3" max="3" width="17" customWidth="1"/>
    <col min="5" max="5" width="15" customWidth="1"/>
    <col min="6" max="6" width="13.5703125" customWidth="1"/>
    <col min="7" max="7" width="13.7109375" customWidth="1"/>
    <col min="8" max="8" width="10" bestFit="1" customWidth="1"/>
  </cols>
  <sheetData>
    <row r="1" spans="1:8" ht="30" x14ac:dyDescent="0.25">
      <c r="A1" s="58" t="s">
        <v>81</v>
      </c>
    </row>
    <row r="3" spans="1:8" ht="15.75" x14ac:dyDescent="0.3">
      <c r="A3" s="73" t="s">
        <v>67</v>
      </c>
      <c r="B3" s="73" t="s">
        <v>68</v>
      </c>
      <c r="C3" s="73" t="s">
        <v>69</v>
      </c>
      <c r="D3" s="73" t="s">
        <v>70</v>
      </c>
      <c r="E3" s="73" t="s">
        <v>71</v>
      </c>
      <c r="F3" s="73" t="s">
        <v>133</v>
      </c>
      <c r="G3" s="73" t="s">
        <v>162</v>
      </c>
    </row>
    <row r="4" spans="1:8" ht="15.75" x14ac:dyDescent="0.25">
      <c r="A4" s="70"/>
      <c r="B4" s="71"/>
      <c r="C4" s="74"/>
      <c r="D4" s="71"/>
      <c r="E4" s="82" t="s">
        <v>72</v>
      </c>
      <c r="F4" s="82" t="s">
        <v>73</v>
      </c>
      <c r="G4" s="82" t="s">
        <v>72</v>
      </c>
    </row>
    <row r="5" spans="1:8" x14ac:dyDescent="0.25">
      <c r="A5" s="59" t="s">
        <v>131</v>
      </c>
      <c r="B5" s="62">
        <v>98193</v>
      </c>
      <c r="C5" s="72" t="s">
        <v>74</v>
      </c>
      <c r="D5" s="59">
        <v>4111</v>
      </c>
      <c r="E5" s="120">
        <v>49760</v>
      </c>
      <c r="F5" s="120">
        <v>51080</v>
      </c>
      <c r="G5" s="122">
        <f>E5-F5</f>
        <v>-1320</v>
      </c>
    </row>
    <row r="6" spans="1:8" s="117" customFormat="1" x14ac:dyDescent="0.25">
      <c r="A6" s="118" t="s">
        <v>132</v>
      </c>
      <c r="B6" s="119">
        <v>98007</v>
      </c>
      <c r="C6" s="121" t="s">
        <v>74</v>
      </c>
      <c r="D6" s="118">
        <v>4111</v>
      </c>
      <c r="E6" s="120">
        <v>70000</v>
      </c>
      <c r="F6" s="120">
        <v>70000</v>
      </c>
      <c r="G6" s="122">
        <v>0</v>
      </c>
      <c r="H6" s="84"/>
    </row>
    <row r="7" spans="1:8" x14ac:dyDescent="0.25">
      <c r="A7" s="79" t="s">
        <v>151</v>
      </c>
      <c r="B7" s="67"/>
      <c r="C7" s="72" t="s">
        <v>75</v>
      </c>
      <c r="D7" s="60">
        <v>4112</v>
      </c>
      <c r="E7" s="61">
        <v>3146648</v>
      </c>
      <c r="F7" s="61">
        <f t="shared" ref="F7:F13" si="0">E7</f>
        <v>3146648</v>
      </c>
      <c r="G7" s="75">
        <v>0</v>
      </c>
      <c r="H7" s="84"/>
    </row>
    <row r="8" spans="1:8" x14ac:dyDescent="0.25">
      <c r="A8" s="79" t="s">
        <v>152</v>
      </c>
      <c r="B8" s="66"/>
      <c r="C8" s="72" t="s">
        <v>76</v>
      </c>
      <c r="D8" s="60">
        <v>4116</v>
      </c>
      <c r="E8" s="64">
        <v>136000</v>
      </c>
      <c r="F8" s="64">
        <f t="shared" si="0"/>
        <v>136000</v>
      </c>
      <c r="G8" s="75">
        <v>0</v>
      </c>
      <c r="H8" s="84"/>
    </row>
    <row r="9" spans="1:8" x14ac:dyDescent="0.25">
      <c r="A9" s="59" t="s">
        <v>77</v>
      </c>
      <c r="B9" s="62">
        <v>33123</v>
      </c>
      <c r="C9" s="72" t="s">
        <v>74</v>
      </c>
      <c r="D9" s="59">
        <v>4116</v>
      </c>
      <c r="E9" s="64">
        <v>825600</v>
      </c>
      <c r="F9" s="64">
        <v>825557</v>
      </c>
      <c r="G9" s="75">
        <v>0</v>
      </c>
    </row>
    <row r="10" spans="1:8" x14ac:dyDescent="0.25">
      <c r="A10" s="79" t="s">
        <v>153</v>
      </c>
      <c r="B10" s="62"/>
      <c r="C10" s="72" t="s">
        <v>78</v>
      </c>
      <c r="D10" s="63">
        <v>4121</v>
      </c>
      <c r="E10" s="64">
        <v>1300000</v>
      </c>
      <c r="F10" s="64">
        <v>1284722</v>
      </c>
      <c r="G10" s="75">
        <v>0</v>
      </c>
    </row>
    <row r="11" spans="1:8" x14ac:dyDescent="0.25">
      <c r="A11" s="79" t="s">
        <v>154</v>
      </c>
      <c r="B11" s="62">
        <v>14004</v>
      </c>
      <c r="C11" s="65" t="s">
        <v>74</v>
      </c>
      <c r="D11" s="60">
        <v>4122</v>
      </c>
      <c r="E11" s="61">
        <v>5300</v>
      </c>
      <c r="F11" s="61">
        <f t="shared" si="0"/>
        <v>5300</v>
      </c>
      <c r="G11" s="75">
        <v>0</v>
      </c>
      <c r="H11" s="84"/>
    </row>
    <row r="12" spans="1:8" x14ac:dyDescent="0.25">
      <c r="A12" s="79" t="s">
        <v>155</v>
      </c>
      <c r="B12" s="62">
        <v>33006</v>
      </c>
      <c r="C12" s="65" t="s">
        <v>74</v>
      </c>
      <c r="D12" s="60">
        <v>4122</v>
      </c>
      <c r="E12" s="61">
        <v>372000</v>
      </c>
      <c r="F12" s="61">
        <v>372010</v>
      </c>
      <c r="G12" s="75">
        <v>0</v>
      </c>
    </row>
    <row r="13" spans="1:8" x14ac:dyDescent="0.25">
      <c r="A13" s="59" t="s">
        <v>156</v>
      </c>
      <c r="B13" s="62">
        <v>345</v>
      </c>
      <c r="C13" s="65" t="s">
        <v>74</v>
      </c>
      <c r="D13" s="59">
        <v>4122</v>
      </c>
      <c r="E13" s="64">
        <v>184000</v>
      </c>
      <c r="F13" s="64">
        <f t="shared" si="0"/>
        <v>184000</v>
      </c>
      <c r="G13" s="75">
        <v>0</v>
      </c>
    </row>
    <row r="14" spans="1:8" x14ac:dyDescent="0.25">
      <c r="A14" s="59" t="s">
        <v>157</v>
      </c>
      <c r="B14" s="62"/>
      <c r="C14" s="72" t="s">
        <v>79</v>
      </c>
      <c r="D14" s="77">
        <v>4152</v>
      </c>
      <c r="E14" s="75">
        <v>329000</v>
      </c>
      <c r="F14" s="75">
        <v>329124</v>
      </c>
      <c r="G14" s="75">
        <v>0</v>
      </c>
    </row>
    <row r="15" spans="1:8" x14ac:dyDescent="0.25">
      <c r="A15" s="59" t="s">
        <v>158</v>
      </c>
      <c r="B15" s="62">
        <v>201</v>
      </c>
      <c r="C15" s="72" t="s">
        <v>74</v>
      </c>
      <c r="D15" s="59">
        <v>4222</v>
      </c>
      <c r="E15" s="64">
        <v>1000000</v>
      </c>
      <c r="F15" s="64">
        <v>1000000</v>
      </c>
      <c r="G15" s="75">
        <v>0</v>
      </c>
    </row>
    <row r="16" spans="1:8" x14ac:dyDescent="0.25">
      <c r="A16" s="59" t="s">
        <v>159</v>
      </c>
      <c r="B16" s="62"/>
      <c r="C16" s="72" t="s">
        <v>80</v>
      </c>
      <c r="D16" s="59">
        <v>4232</v>
      </c>
      <c r="E16" s="64">
        <v>162000</v>
      </c>
      <c r="F16" s="64">
        <v>162330</v>
      </c>
      <c r="G16" s="75">
        <v>0</v>
      </c>
    </row>
    <row r="17" spans="1:7" ht="15.75" x14ac:dyDescent="0.3">
      <c r="A17" s="81" t="s">
        <v>150</v>
      </c>
      <c r="B17" s="68"/>
      <c r="C17" s="80"/>
      <c r="D17" s="69"/>
      <c r="E17" s="76">
        <f>SUM(E5:E16)</f>
        <v>7580308</v>
      </c>
      <c r="F17" s="78">
        <f>SUM(F5:F16)</f>
        <v>7566771</v>
      </c>
      <c r="G17" s="75">
        <f>G5</f>
        <v>-1320</v>
      </c>
    </row>
    <row r="19" spans="1:7" x14ac:dyDescent="0.25">
      <c r="D19" s="132"/>
      <c r="E19" s="133"/>
      <c r="F19" s="133"/>
      <c r="G19" s="131"/>
    </row>
    <row r="20" spans="1:7" x14ac:dyDescent="0.25">
      <c r="D20" s="131"/>
      <c r="E20" s="131"/>
      <c r="F20" s="131"/>
      <c r="G20" s="131"/>
    </row>
    <row r="21" spans="1:7" x14ac:dyDescent="0.25">
      <c r="D21" s="131"/>
      <c r="E21" s="131"/>
      <c r="F21" s="131"/>
      <c r="G21" s="131"/>
    </row>
    <row r="22" spans="1:7" x14ac:dyDescent="0.25">
      <c r="D22" s="131"/>
      <c r="E22" s="131"/>
      <c r="F22" s="131"/>
      <c r="G22" s="131"/>
    </row>
    <row r="23" spans="1:7" x14ac:dyDescent="0.25">
      <c r="D23" s="131"/>
      <c r="E23" s="130"/>
      <c r="F23" s="130"/>
      <c r="G23" s="131"/>
    </row>
    <row r="24" spans="1:7" x14ac:dyDescent="0.25">
      <c r="D24" s="131"/>
      <c r="E24" s="130"/>
      <c r="F24" s="130"/>
      <c r="G24" s="131"/>
    </row>
    <row r="25" spans="1:7" x14ac:dyDescent="0.25">
      <c r="D25" s="131"/>
      <c r="E25" s="131"/>
      <c r="F25" s="131"/>
      <c r="G25" s="131"/>
    </row>
    <row r="26" spans="1:7" x14ac:dyDescent="0.25">
      <c r="D26" s="131"/>
      <c r="E26" s="131"/>
      <c r="F26" s="131"/>
      <c r="G26" s="131"/>
    </row>
    <row r="27" spans="1:7" x14ac:dyDescent="0.25">
      <c r="D27" s="131"/>
      <c r="E27" s="131"/>
      <c r="F27" s="131"/>
      <c r="G27" s="131"/>
    </row>
    <row r="28" spans="1:7" x14ac:dyDescent="0.25">
      <c r="D28" s="131"/>
      <c r="E28" s="131"/>
      <c r="F28" s="131"/>
      <c r="G28" s="131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G34" sqref="G34"/>
    </sheetView>
  </sheetViews>
  <sheetFormatPr defaultRowHeight="15" x14ac:dyDescent="0.25"/>
  <cols>
    <col min="1" max="1" width="34.7109375" customWidth="1"/>
    <col min="2" max="2" width="16.28515625" customWidth="1"/>
    <col min="3" max="3" width="13.5703125" customWidth="1"/>
    <col min="4" max="4" width="11.42578125" customWidth="1"/>
  </cols>
  <sheetData>
    <row r="1" spans="1:8" ht="16.5" x14ac:dyDescent="0.3">
      <c r="A1" s="91" t="s">
        <v>82</v>
      </c>
      <c r="B1" s="92"/>
      <c r="C1" s="86"/>
      <c r="D1" s="86"/>
    </row>
    <row r="2" spans="1:8" ht="15.75" thickBot="1" x14ac:dyDescent="0.3">
      <c r="A2" s="86"/>
      <c r="B2" s="86"/>
      <c r="C2" s="86"/>
      <c r="D2" s="86"/>
    </row>
    <row r="3" spans="1:8" ht="15.75" x14ac:dyDescent="0.3">
      <c r="A3" s="94"/>
      <c r="B3" s="95" t="s">
        <v>32</v>
      </c>
      <c r="C3" s="96" t="s">
        <v>83</v>
      </c>
      <c r="D3" s="97" t="s">
        <v>84</v>
      </c>
    </row>
    <row r="4" spans="1:8" x14ac:dyDescent="0.25">
      <c r="A4" s="98"/>
      <c r="B4" s="99"/>
      <c r="C4" s="87"/>
      <c r="D4" s="100"/>
    </row>
    <row r="5" spans="1:8" x14ac:dyDescent="0.25">
      <c r="A5" s="101" t="s">
        <v>85</v>
      </c>
      <c r="B5" s="102">
        <v>16149.5</v>
      </c>
      <c r="C5" s="103">
        <v>5263</v>
      </c>
      <c r="D5" s="104">
        <v>473.2</v>
      </c>
      <c r="F5" s="84"/>
      <c r="G5" s="84"/>
    </row>
    <row r="6" spans="1:8" x14ac:dyDescent="0.25">
      <c r="A6" s="101" t="s">
        <v>86</v>
      </c>
      <c r="B6" s="102">
        <v>6463.9</v>
      </c>
      <c r="C6" s="103">
        <v>996</v>
      </c>
      <c r="D6" s="105">
        <v>755</v>
      </c>
      <c r="F6" s="84"/>
    </row>
    <row r="7" spans="1:8" x14ac:dyDescent="0.25">
      <c r="A7" s="101" t="s">
        <v>161</v>
      </c>
      <c r="B7" s="102">
        <v>28744.62</v>
      </c>
      <c r="C7" s="103">
        <v>3467.5</v>
      </c>
      <c r="D7" s="105">
        <v>-61.5</v>
      </c>
    </row>
    <row r="8" spans="1:8" x14ac:dyDescent="0.25">
      <c r="A8" s="101" t="s">
        <v>160</v>
      </c>
      <c r="B8" s="102">
        <v>1991.8</v>
      </c>
      <c r="C8" s="103">
        <v>503.3</v>
      </c>
      <c r="D8" s="105">
        <v>79.5</v>
      </c>
      <c r="F8" s="93"/>
      <c r="H8" s="84"/>
    </row>
    <row r="9" spans="1:8" x14ac:dyDescent="0.25">
      <c r="A9" s="101" t="s">
        <v>87</v>
      </c>
      <c r="B9" s="102">
        <v>4233.2</v>
      </c>
      <c r="C9" s="103">
        <v>1291.8699999999999</v>
      </c>
      <c r="D9" s="105">
        <v>74.150000000000006</v>
      </c>
      <c r="F9" s="84"/>
    </row>
    <row r="10" spans="1:8" ht="15.75" thickBot="1" x14ac:dyDescent="0.3">
      <c r="A10" s="106" t="s">
        <v>88</v>
      </c>
      <c r="B10" s="107">
        <v>288.47000000000003</v>
      </c>
      <c r="C10" s="108">
        <v>285.18</v>
      </c>
      <c r="D10" s="109">
        <v>0</v>
      </c>
    </row>
    <row r="11" spans="1:8" ht="15.75" x14ac:dyDescent="0.3">
      <c r="A11" s="110" t="s">
        <v>89</v>
      </c>
      <c r="B11" s="93"/>
      <c r="C11" s="111"/>
      <c r="D11" s="111"/>
    </row>
    <row r="13" spans="1:8" ht="16.5" x14ac:dyDescent="0.3">
      <c r="A13" s="112" t="s">
        <v>90</v>
      </c>
      <c r="B13" s="113" t="s">
        <v>91</v>
      </c>
      <c r="C13" s="83"/>
    </row>
    <row r="15" spans="1:8" ht="15.75" x14ac:dyDescent="0.3">
      <c r="A15" s="116" t="s">
        <v>92</v>
      </c>
      <c r="B15" s="90">
        <v>601163.28</v>
      </c>
      <c r="C15" s="86"/>
    </row>
    <row r="16" spans="1:8" x14ac:dyDescent="0.25">
      <c r="A16" s="87" t="s">
        <v>145</v>
      </c>
      <c r="B16" s="88">
        <v>560129.28000000003</v>
      </c>
      <c r="C16" s="86"/>
    </row>
    <row r="17" spans="1:4" x14ac:dyDescent="0.25">
      <c r="A17" s="87" t="s">
        <v>93</v>
      </c>
      <c r="B17" s="88">
        <v>44570</v>
      </c>
      <c r="C17" s="86"/>
    </row>
    <row r="18" spans="1:4" x14ac:dyDescent="0.25">
      <c r="A18" s="87" t="s">
        <v>146</v>
      </c>
      <c r="B18" s="88">
        <v>251698</v>
      </c>
      <c r="C18" s="86"/>
    </row>
    <row r="19" spans="1:4" x14ac:dyDescent="0.25">
      <c r="A19" s="87" t="s">
        <v>147</v>
      </c>
      <c r="B19" s="88">
        <v>236743</v>
      </c>
      <c r="C19" s="86"/>
    </row>
    <row r="20" spans="1:4" x14ac:dyDescent="0.25">
      <c r="A20" s="83"/>
      <c r="B20" s="86"/>
      <c r="C20" s="86"/>
    </row>
    <row r="21" spans="1:4" x14ac:dyDescent="0.25">
      <c r="A21" s="86" t="s">
        <v>94</v>
      </c>
      <c r="B21" s="86"/>
      <c r="C21" s="86"/>
    </row>
    <row r="22" spans="1:4" x14ac:dyDescent="0.25">
      <c r="A22" s="86" t="s">
        <v>95</v>
      </c>
      <c r="B22" s="83"/>
      <c r="C22" s="83"/>
    </row>
    <row r="24" spans="1:4" x14ac:dyDescent="0.25">
      <c r="A24" s="114" t="s">
        <v>96</v>
      </c>
      <c r="B24" s="86"/>
      <c r="C24" s="83"/>
    </row>
    <row r="25" spans="1:4" ht="15.75" x14ac:dyDescent="0.3">
      <c r="A25" s="89" t="s">
        <v>148</v>
      </c>
      <c r="B25" s="90">
        <v>722597.78</v>
      </c>
      <c r="C25" s="84"/>
      <c r="D25" s="84"/>
    </row>
    <row r="26" spans="1:4" x14ac:dyDescent="0.25">
      <c r="A26" s="87" t="s">
        <v>146</v>
      </c>
      <c r="B26" s="88">
        <v>70400</v>
      </c>
      <c r="C26" s="83"/>
    </row>
    <row r="27" spans="1:4" x14ac:dyDescent="0.25">
      <c r="A27" s="87" t="s">
        <v>147</v>
      </c>
      <c r="B27" s="88">
        <v>0</v>
      </c>
      <c r="C27" s="86"/>
    </row>
    <row r="28" spans="1:4" x14ac:dyDescent="0.25">
      <c r="A28" s="86"/>
      <c r="B28" s="85"/>
      <c r="C28" s="86"/>
    </row>
    <row r="29" spans="1:4" x14ac:dyDescent="0.25">
      <c r="A29" s="86" t="s">
        <v>97</v>
      </c>
      <c r="B29" s="83"/>
      <c r="C29" s="83"/>
    </row>
    <row r="30" spans="1:4" x14ac:dyDescent="0.25">
      <c r="A30" s="86" t="s">
        <v>98</v>
      </c>
      <c r="B30" s="83"/>
      <c r="C30" s="83"/>
    </row>
    <row r="31" spans="1:4" x14ac:dyDescent="0.25">
      <c r="A31" s="115"/>
      <c r="B31" s="83"/>
      <c r="C31" s="83"/>
    </row>
    <row r="32" spans="1:4" x14ac:dyDescent="0.25">
      <c r="A32" s="86"/>
      <c r="B32" s="83"/>
      <c r="C32" s="83"/>
    </row>
    <row r="33" spans="1:3" ht="16.5" x14ac:dyDescent="0.3">
      <c r="A33" s="126" t="s">
        <v>99</v>
      </c>
      <c r="B33" s="117"/>
      <c r="C33" s="117"/>
    </row>
    <row r="34" spans="1:3" x14ac:dyDescent="0.25">
      <c r="A34" s="117"/>
      <c r="B34" s="117"/>
      <c r="C34" s="117"/>
    </row>
    <row r="35" spans="1:3" ht="16.5" x14ac:dyDescent="0.3">
      <c r="A35" s="127" t="s">
        <v>100</v>
      </c>
      <c r="B35" s="128"/>
      <c r="C35" s="128"/>
    </row>
    <row r="36" spans="1:3" ht="16.5" x14ac:dyDescent="0.3">
      <c r="A36" s="127" t="s">
        <v>101</v>
      </c>
      <c r="B36" s="128"/>
      <c r="C36" s="128"/>
    </row>
    <row r="37" spans="1:3" ht="16.5" x14ac:dyDescent="0.3">
      <c r="A37" s="128" t="s">
        <v>102</v>
      </c>
      <c r="B37" s="128"/>
      <c r="C37" s="128"/>
    </row>
    <row r="38" spans="1:3" ht="16.5" x14ac:dyDescent="0.3">
      <c r="A38" s="128"/>
      <c r="B38" s="128"/>
      <c r="C38" s="128"/>
    </row>
    <row r="39" spans="1:3" ht="16.5" x14ac:dyDescent="0.3">
      <c r="A39" s="127" t="s">
        <v>143</v>
      </c>
      <c r="B39" s="128"/>
      <c r="C39" s="128"/>
    </row>
    <row r="40" spans="1:3" ht="16.5" x14ac:dyDescent="0.3">
      <c r="A40" s="128"/>
      <c r="B40" s="128"/>
      <c r="C40" s="128"/>
    </row>
    <row r="41" spans="1:3" ht="16.5" x14ac:dyDescent="0.3">
      <c r="A41" s="125" t="s">
        <v>144</v>
      </c>
      <c r="B41" s="128"/>
      <c r="C41" s="128"/>
    </row>
    <row r="42" spans="1:3" ht="16.5" x14ac:dyDescent="0.3">
      <c r="A42" s="125" t="s">
        <v>103</v>
      </c>
      <c r="B42" s="128"/>
      <c r="C42" s="128"/>
    </row>
    <row r="43" spans="1:3" ht="16.5" x14ac:dyDescent="0.3">
      <c r="A43" s="127"/>
      <c r="B43" s="128"/>
      <c r="C43" s="128"/>
    </row>
    <row r="44" spans="1:3" ht="16.5" x14ac:dyDescent="0.3">
      <c r="A44" s="128"/>
      <c r="B44" s="128"/>
      <c r="C44" s="128"/>
    </row>
    <row r="45" spans="1:3" ht="16.5" x14ac:dyDescent="0.3">
      <c r="A45" s="127"/>
      <c r="B45" s="128"/>
      <c r="C45" s="128"/>
    </row>
    <row r="46" spans="1:3" ht="16.5" x14ac:dyDescent="0.3">
      <c r="A46" s="127" t="s">
        <v>104</v>
      </c>
      <c r="B46" s="129"/>
      <c r="C46" s="129"/>
    </row>
    <row r="47" spans="1:3" ht="16.5" x14ac:dyDescent="0.3">
      <c r="A47" s="127" t="s">
        <v>105</v>
      </c>
      <c r="B47" s="129"/>
      <c r="C47" s="129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5"/>
  <sheetViews>
    <sheetView workbookViewId="0">
      <selection activeCell="E37" sqref="E37"/>
    </sheetView>
  </sheetViews>
  <sheetFormatPr defaultRowHeight="15" x14ac:dyDescent="0.25"/>
  <cols>
    <col min="1" max="1" width="45.140625" customWidth="1"/>
    <col min="2" max="2" width="15.5703125" customWidth="1"/>
    <col min="3" max="3" width="22.85546875" customWidth="1"/>
    <col min="4" max="4" width="14.7109375" customWidth="1"/>
  </cols>
  <sheetData>
    <row r="4" spans="1:4" ht="16.5" x14ac:dyDescent="0.3">
      <c r="A4" s="124" t="s">
        <v>106</v>
      </c>
      <c r="B4" s="123"/>
      <c r="C4" s="123"/>
      <c r="D4" s="123"/>
    </row>
    <row r="5" spans="1:4" x14ac:dyDescent="0.25">
      <c r="A5" s="123"/>
      <c r="B5" s="123"/>
      <c r="C5" s="123"/>
      <c r="D5" s="123"/>
    </row>
    <row r="6" spans="1:4" x14ac:dyDescent="0.25">
      <c r="A6" s="123"/>
      <c r="B6" s="123"/>
      <c r="C6" s="123"/>
      <c r="D6" s="123"/>
    </row>
    <row r="7" spans="1:4" ht="15.75" x14ac:dyDescent="0.3">
      <c r="A7" s="87"/>
      <c r="B7" s="11" t="s">
        <v>107</v>
      </c>
      <c r="C7" s="11" t="s">
        <v>108</v>
      </c>
      <c r="D7" s="134"/>
    </row>
    <row r="8" spans="1:4" ht="16.5" x14ac:dyDescent="0.3">
      <c r="A8" s="138"/>
      <c r="B8" s="139" t="s">
        <v>109</v>
      </c>
      <c r="C8" s="139" t="s">
        <v>4</v>
      </c>
      <c r="D8" s="135"/>
    </row>
    <row r="9" spans="1:4" ht="16.5" x14ac:dyDescent="0.3">
      <c r="A9" s="138"/>
      <c r="B9" s="138"/>
      <c r="C9" s="138"/>
      <c r="D9" s="131"/>
    </row>
    <row r="10" spans="1:4" x14ac:dyDescent="0.25">
      <c r="A10" s="140" t="s">
        <v>110</v>
      </c>
      <c r="B10" s="141">
        <v>10</v>
      </c>
      <c r="C10" s="142">
        <v>10000</v>
      </c>
      <c r="D10" s="136"/>
    </row>
    <row r="11" spans="1:4" x14ac:dyDescent="0.25">
      <c r="A11" s="140" t="s">
        <v>111</v>
      </c>
      <c r="B11" s="141">
        <v>25</v>
      </c>
      <c r="C11" s="142">
        <v>25000</v>
      </c>
      <c r="D11" s="136"/>
    </row>
    <row r="12" spans="1:4" x14ac:dyDescent="0.25">
      <c r="A12" s="140" t="s">
        <v>112</v>
      </c>
      <c r="B12" s="141">
        <v>29</v>
      </c>
      <c r="C12" s="142">
        <v>29000</v>
      </c>
      <c r="D12" s="136"/>
    </row>
    <row r="13" spans="1:4" x14ac:dyDescent="0.25">
      <c r="A13" s="140" t="s">
        <v>134</v>
      </c>
      <c r="B13" s="141">
        <v>265</v>
      </c>
      <c r="C13" s="142">
        <v>265000</v>
      </c>
      <c r="D13" s="136"/>
    </row>
    <row r="14" spans="1:4" x14ac:dyDescent="0.25">
      <c r="A14" s="140" t="s">
        <v>113</v>
      </c>
      <c r="B14" s="141">
        <v>80</v>
      </c>
      <c r="C14" s="142">
        <v>80000</v>
      </c>
      <c r="D14" s="136"/>
    </row>
    <row r="15" spans="1:4" x14ac:dyDescent="0.25">
      <c r="A15" s="140" t="s">
        <v>114</v>
      </c>
      <c r="B15" s="141">
        <v>75</v>
      </c>
      <c r="C15" s="142">
        <v>75000</v>
      </c>
      <c r="D15" s="136"/>
    </row>
    <row r="16" spans="1:4" x14ac:dyDescent="0.25">
      <c r="A16" s="140" t="s">
        <v>115</v>
      </c>
      <c r="B16" s="141">
        <v>30</v>
      </c>
      <c r="C16" s="142">
        <v>30000</v>
      </c>
      <c r="D16" s="136"/>
    </row>
    <row r="17" spans="1:4" x14ac:dyDescent="0.25">
      <c r="A17" s="140" t="s">
        <v>116</v>
      </c>
      <c r="B17" s="141">
        <v>15</v>
      </c>
      <c r="C17" s="142">
        <v>15000</v>
      </c>
      <c r="D17" s="136"/>
    </row>
    <row r="18" spans="1:4" x14ac:dyDescent="0.25">
      <c r="A18" s="140" t="s">
        <v>117</v>
      </c>
      <c r="B18" s="141">
        <v>5</v>
      </c>
      <c r="C18" s="142">
        <v>0</v>
      </c>
      <c r="D18" s="136"/>
    </row>
    <row r="19" spans="1:4" x14ac:dyDescent="0.25">
      <c r="A19" s="143" t="s">
        <v>135</v>
      </c>
      <c r="B19" s="142">
        <v>15</v>
      </c>
      <c r="C19" s="142">
        <v>15000</v>
      </c>
      <c r="D19" s="136"/>
    </row>
    <row r="20" spans="1:4" x14ac:dyDescent="0.25">
      <c r="A20" s="140" t="s">
        <v>118</v>
      </c>
      <c r="B20" s="141">
        <v>30</v>
      </c>
      <c r="C20" s="142">
        <v>29763</v>
      </c>
      <c r="D20" s="136"/>
    </row>
    <row r="21" spans="1:4" x14ac:dyDescent="0.25">
      <c r="A21" s="140" t="s">
        <v>119</v>
      </c>
      <c r="B21" s="141">
        <v>10</v>
      </c>
      <c r="C21" s="142">
        <v>9730</v>
      </c>
      <c r="D21" s="136"/>
    </row>
    <row r="22" spans="1:4" x14ac:dyDescent="0.25">
      <c r="A22" s="140" t="s">
        <v>120</v>
      </c>
      <c r="B22" s="141">
        <v>20</v>
      </c>
      <c r="C22" s="142">
        <v>20000</v>
      </c>
      <c r="D22" s="136"/>
    </row>
    <row r="23" spans="1:4" x14ac:dyDescent="0.25">
      <c r="A23" s="140" t="s">
        <v>121</v>
      </c>
      <c r="B23" s="141">
        <v>20</v>
      </c>
      <c r="C23" s="142">
        <v>18079</v>
      </c>
      <c r="D23" s="136"/>
    </row>
    <row r="24" spans="1:4" x14ac:dyDescent="0.25">
      <c r="A24" s="143" t="s">
        <v>122</v>
      </c>
      <c r="B24" s="141">
        <v>25</v>
      </c>
      <c r="C24" s="142">
        <v>25000</v>
      </c>
      <c r="D24" s="136"/>
    </row>
    <row r="25" spans="1:4" ht="15.75" x14ac:dyDescent="0.3">
      <c r="A25" s="144" t="s">
        <v>123</v>
      </c>
      <c r="B25" s="145">
        <f>SUM(B10:B24)</f>
        <v>654</v>
      </c>
      <c r="C25" s="142">
        <f>SUM(C10:C24)</f>
        <v>646572</v>
      </c>
      <c r="D25" s="136"/>
    </row>
    <row r="26" spans="1:4" x14ac:dyDescent="0.25">
      <c r="A26" s="140"/>
      <c r="B26" s="140"/>
      <c r="C26" s="142"/>
      <c r="D26" s="136"/>
    </row>
    <row r="27" spans="1:4" x14ac:dyDescent="0.25">
      <c r="A27" s="140" t="s">
        <v>136</v>
      </c>
      <c r="B27" s="141">
        <v>5</v>
      </c>
      <c r="C27" s="142">
        <v>5000</v>
      </c>
      <c r="D27" s="136"/>
    </row>
    <row r="28" spans="1:4" x14ac:dyDescent="0.25">
      <c r="A28" s="143" t="s">
        <v>124</v>
      </c>
      <c r="B28" s="142">
        <v>30</v>
      </c>
      <c r="C28" s="142">
        <v>30000</v>
      </c>
      <c r="D28" s="136"/>
    </row>
    <row r="29" spans="1:4" x14ac:dyDescent="0.25">
      <c r="A29" s="140" t="s">
        <v>125</v>
      </c>
      <c r="B29" s="141">
        <v>30</v>
      </c>
      <c r="C29" s="142">
        <v>30000</v>
      </c>
      <c r="D29" s="136"/>
    </row>
    <row r="30" spans="1:4" x14ac:dyDescent="0.25">
      <c r="A30" s="140" t="s">
        <v>126</v>
      </c>
      <c r="B30" s="141">
        <v>8</v>
      </c>
      <c r="C30" s="142">
        <v>8000</v>
      </c>
      <c r="D30" s="136"/>
    </row>
    <row r="31" spans="1:4" x14ac:dyDescent="0.25">
      <c r="A31" s="140" t="s">
        <v>127</v>
      </c>
      <c r="B31" s="141">
        <v>20</v>
      </c>
      <c r="C31" s="142">
        <v>20000</v>
      </c>
      <c r="D31" s="136"/>
    </row>
    <row r="32" spans="1:4" x14ac:dyDescent="0.25">
      <c r="A32" s="140" t="s">
        <v>137</v>
      </c>
      <c r="B32" s="141">
        <v>3</v>
      </c>
      <c r="C32" s="142">
        <v>3000</v>
      </c>
      <c r="D32" s="136"/>
    </row>
    <row r="33" spans="1:4" x14ac:dyDescent="0.25">
      <c r="A33" s="140" t="s">
        <v>138</v>
      </c>
      <c r="B33" s="141">
        <v>10</v>
      </c>
      <c r="C33" s="142">
        <v>10000</v>
      </c>
      <c r="D33" s="136"/>
    </row>
    <row r="34" spans="1:4" x14ac:dyDescent="0.25">
      <c r="A34" s="143" t="s">
        <v>128</v>
      </c>
      <c r="B34" s="142">
        <v>31</v>
      </c>
      <c r="C34" s="142">
        <v>30700</v>
      </c>
      <c r="D34" s="136"/>
    </row>
    <row r="35" spans="1:4" x14ac:dyDescent="0.25">
      <c r="A35" s="140" t="s">
        <v>129</v>
      </c>
      <c r="B35" s="142">
        <v>8</v>
      </c>
      <c r="C35" s="142">
        <v>7697.2</v>
      </c>
      <c r="D35" s="136"/>
    </row>
    <row r="36" spans="1:4" x14ac:dyDescent="0.25">
      <c r="A36" s="140" t="s">
        <v>139</v>
      </c>
      <c r="B36" s="142">
        <v>100</v>
      </c>
      <c r="C36" s="142">
        <v>100000</v>
      </c>
      <c r="D36" s="136"/>
    </row>
    <row r="37" spans="1:4" x14ac:dyDescent="0.25">
      <c r="A37" s="140" t="s">
        <v>140</v>
      </c>
      <c r="B37" s="142">
        <v>20</v>
      </c>
      <c r="C37" s="142">
        <v>20000</v>
      </c>
      <c r="D37" s="136"/>
    </row>
    <row r="38" spans="1:4" x14ac:dyDescent="0.25">
      <c r="A38" s="140" t="s">
        <v>141</v>
      </c>
      <c r="B38" s="142">
        <v>38.200000000000003</v>
      </c>
      <c r="C38" s="142">
        <v>38166.379999999997</v>
      </c>
      <c r="D38" s="136"/>
    </row>
    <row r="39" spans="1:4" x14ac:dyDescent="0.25">
      <c r="A39" s="140" t="s">
        <v>142</v>
      </c>
      <c r="B39" s="142">
        <v>14</v>
      </c>
      <c r="C39" s="142">
        <v>14000</v>
      </c>
      <c r="D39" s="136"/>
    </row>
    <row r="40" spans="1:4" x14ac:dyDescent="0.25">
      <c r="A40" s="140" t="s">
        <v>149</v>
      </c>
      <c r="B40" s="142">
        <v>2.5</v>
      </c>
      <c r="C40" s="142">
        <v>2500</v>
      </c>
      <c r="D40" s="136"/>
    </row>
    <row r="41" spans="1:4" ht="16.5" x14ac:dyDescent="0.3">
      <c r="A41" s="138"/>
      <c r="B41" s="138"/>
      <c r="C41" s="138"/>
      <c r="D41" s="131"/>
    </row>
    <row r="42" spans="1:4" ht="15.75" x14ac:dyDescent="0.3">
      <c r="A42" s="144" t="s">
        <v>130</v>
      </c>
      <c r="B42" s="145">
        <f>SUM(B27:B41)</f>
        <v>319.7</v>
      </c>
      <c r="C42" s="142">
        <f>SUM(C27:C41)</f>
        <v>319063.58</v>
      </c>
      <c r="D42" s="136"/>
    </row>
    <row r="43" spans="1:4" x14ac:dyDescent="0.25">
      <c r="D43" s="131"/>
    </row>
    <row r="44" spans="1:4" x14ac:dyDescent="0.25">
      <c r="C44" s="84"/>
      <c r="D44" s="131"/>
    </row>
    <row r="45" spans="1:4" x14ac:dyDescent="0.25">
      <c r="D45" s="13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B35" sqref="B35"/>
    </sheetView>
  </sheetViews>
  <sheetFormatPr defaultRowHeight="15" x14ac:dyDescent="0.25"/>
  <cols>
    <col min="2" max="2" width="36.5703125" customWidth="1"/>
    <col min="3" max="3" width="20.85546875" customWidth="1"/>
    <col min="4" max="4" width="20.42578125" customWidth="1"/>
  </cols>
  <sheetData>
    <row r="2" spans="1:5" ht="16.5" x14ac:dyDescent="0.3">
      <c r="A2" s="137" t="s">
        <v>179</v>
      </c>
      <c r="B2" s="146"/>
      <c r="C2" s="146"/>
      <c r="D2" s="146"/>
    </row>
    <row r="3" spans="1:5" ht="16.5" x14ac:dyDescent="0.3">
      <c r="A3" s="146"/>
      <c r="B3" s="146"/>
      <c r="C3" s="146"/>
      <c r="D3" s="146"/>
    </row>
    <row r="4" spans="1:5" ht="16.5" x14ac:dyDescent="0.3">
      <c r="A4" s="146"/>
      <c r="B4" s="146"/>
      <c r="C4" s="146"/>
      <c r="D4" s="146"/>
    </row>
    <row r="5" spans="1:5" x14ac:dyDescent="0.25">
      <c r="A5" s="147" t="s">
        <v>163</v>
      </c>
      <c r="B5" s="147" t="s">
        <v>164</v>
      </c>
      <c r="C5" s="148" t="s">
        <v>177</v>
      </c>
      <c r="D5" s="148" t="s">
        <v>178</v>
      </c>
    </row>
    <row r="6" spans="1:5" ht="16.5" x14ac:dyDescent="0.25">
      <c r="A6" s="149" t="s">
        <v>172</v>
      </c>
      <c r="B6" s="150" t="s">
        <v>165</v>
      </c>
      <c r="C6" s="151">
        <v>189573.41</v>
      </c>
      <c r="D6" s="151">
        <v>189573.41</v>
      </c>
    </row>
    <row r="7" spans="1:5" ht="16.5" x14ac:dyDescent="0.25">
      <c r="A7" s="149" t="s">
        <v>173</v>
      </c>
      <c r="B7" s="150" t="s">
        <v>166</v>
      </c>
      <c r="C7" s="151">
        <v>99960</v>
      </c>
      <c r="D7" s="151">
        <v>99960</v>
      </c>
    </row>
    <row r="8" spans="1:5" ht="16.5" x14ac:dyDescent="0.25">
      <c r="A8" s="149" t="s">
        <v>174</v>
      </c>
      <c r="B8" s="150" t="s">
        <v>167</v>
      </c>
      <c r="C8" s="151">
        <v>192800976.78999999</v>
      </c>
      <c r="D8" s="151">
        <v>239212704.25</v>
      </c>
    </row>
    <row r="9" spans="1:5" ht="16.5" x14ac:dyDescent="0.25">
      <c r="A9" s="149" t="s">
        <v>175</v>
      </c>
      <c r="B9" s="150" t="s">
        <v>168</v>
      </c>
      <c r="C9" s="151">
        <v>6436322.2000000002</v>
      </c>
      <c r="D9" s="151">
        <v>6522723</v>
      </c>
    </row>
    <row r="10" spans="1:5" ht="16.5" x14ac:dyDescent="0.25">
      <c r="A10" s="149" t="s">
        <v>176</v>
      </c>
      <c r="B10" s="150" t="s">
        <v>169</v>
      </c>
      <c r="C10" s="151">
        <v>5484591.8499999996</v>
      </c>
      <c r="D10" s="151">
        <v>5784432.9500000002</v>
      </c>
    </row>
    <row r="11" spans="1:5" ht="16.5" x14ac:dyDescent="0.25">
      <c r="A11" s="149" t="s">
        <v>170</v>
      </c>
      <c r="B11" s="150" t="s">
        <v>171</v>
      </c>
      <c r="C11" s="151">
        <v>3150000.12</v>
      </c>
      <c r="D11" s="151">
        <v>4857883.6399999997</v>
      </c>
    </row>
    <row r="12" spans="1:5" ht="16.5" x14ac:dyDescent="0.3">
      <c r="A12" s="146"/>
      <c r="B12" s="146"/>
      <c r="C12" s="146"/>
      <c r="D12" s="146"/>
    </row>
    <row r="13" spans="1:5" ht="16.5" x14ac:dyDescent="0.3">
      <c r="A13" s="146"/>
      <c r="B13" s="146"/>
      <c r="C13" s="146"/>
      <c r="D13" s="146"/>
    </row>
    <row r="14" spans="1:5" ht="16.5" x14ac:dyDescent="0.3">
      <c r="A14" s="146" t="s">
        <v>188</v>
      </c>
      <c r="B14" s="146"/>
      <c r="C14" s="146"/>
      <c r="D14" s="146"/>
      <c r="E14" s="146"/>
    </row>
    <row r="15" spans="1:5" ht="16.5" x14ac:dyDescent="0.3">
      <c r="A15" s="146" t="s">
        <v>182</v>
      </c>
      <c r="B15" s="146"/>
      <c r="C15" s="146"/>
      <c r="D15" s="146"/>
      <c r="E15" s="146"/>
    </row>
    <row r="16" spans="1:5" ht="16.5" x14ac:dyDescent="0.3">
      <c r="A16" s="146" t="s">
        <v>181</v>
      </c>
      <c r="B16" s="146"/>
      <c r="C16" s="146"/>
      <c r="D16" s="146"/>
      <c r="E16" s="146"/>
    </row>
    <row r="17" spans="1:5" ht="16.5" x14ac:dyDescent="0.3">
      <c r="A17" s="146" t="s">
        <v>185</v>
      </c>
      <c r="B17" s="146"/>
      <c r="C17" s="146"/>
      <c r="D17" s="146"/>
      <c r="E17" s="146"/>
    </row>
    <row r="18" spans="1:5" ht="16.5" x14ac:dyDescent="0.3">
      <c r="A18" s="146" t="s">
        <v>180</v>
      </c>
      <c r="B18" s="146"/>
      <c r="C18" s="146"/>
      <c r="D18" s="146"/>
      <c r="E18" s="146"/>
    </row>
    <row r="19" spans="1:5" ht="16.5" x14ac:dyDescent="0.3">
      <c r="A19" s="146" t="s">
        <v>186</v>
      </c>
      <c r="B19" s="146"/>
      <c r="C19" s="146"/>
      <c r="D19" s="146"/>
      <c r="E19" s="146"/>
    </row>
    <row r="20" spans="1:5" ht="16.5" x14ac:dyDescent="0.3">
      <c r="A20" s="146" t="s">
        <v>187</v>
      </c>
      <c r="B20" s="146"/>
      <c r="C20" s="146"/>
      <c r="D20" s="146"/>
      <c r="E20" s="146"/>
    </row>
    <row r="21" spans="1:5" ht="16.5" x14ac:dyDescent="0.3">
      <c r="A21" s="146" t="s">
        <v>183</v>
      </c>
      <c r="B21" s="146"/>
      <c r="C21" s="146"/>
      <c r="D21" s="146"/>
      <c r="E21" s="146"/>
    </row>
    <row r="22" spans="1:5" ht="16.5" x14ac:dyDescent="0.3">
      <c r="A22" s="146" t="s">
        <v>184</v>
      </c>
      <c r="B22" s="146"/>
      <c r="C22" s="146"/>
      <c r="D22" s="146"/>
      <c r="E22" s="146"/>
    </row>
    <row r="23" spans="1:5" ht="16.5" x14ac:dyDescent="0.3">
      <c r="A23" s="146"/>
      <c r="B23" s="146"/>
      <c r="C23" s="146"/>
      <c r="D23" s="146"/>
      <c r="E23" s="146"/>
    </row>
    <row r="24" spans="1:5" ht="16.5" x14ac:dyDescent="0.3">
      <c r="A24" s="146"/>
      <c r="B24" s="146"/>
      <c r="C24" s="146"/>
      <c r="D24" s="146"/>
      <c r="E24" s="146"/>
    </row>
    <row r="25" spans="1:5" ht="16.5" x14ac:dyDescent="0.3">
      <c r="A25" s="146"/>
      <c r="B25" s="146"/>
      <c r="C25" s="146"/>
      <c r="D25" s="146"/>
      <c r="E25" s="14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příjmy-výdaje</vt:lpstr>
      <vt:lpstr>dotace</vt:lpstr>
      <vt:lpstr>PO,fondy</vt:lpstr>
      <vt:lpstr>audit,veř.podpory</vt:lpstr>
      <vt:lpstr>majetek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Kolkova</dc:creator>
  <cp:lastModifiedBy>Kolkova</cp:lastModifiedBy>
  <cp:lastPrinted>2013-05-31T06:09:32Z</cp:lastPrinted>
  <dcterms:created xsi:type="dcterms:W3CDTF">2013-02-01T07:51:26Z</dcterms:created>
  <dcterms:modified xsi:type="dcterms:W3CDTF">2013-06-24T13:59:22Z</dcterms:modified>
</cp:coreProperties>
</file>